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bras\Edificacion\Documentos 2018\META 2018 - PMGM\"/>
    </mc:Choice>
  </mc:AlternateContent>
  <bookViews>
    <workbookView xWindow="600" yWindow="300" windowWidth="20115" windowHeight="9540"/>
  </bookViews>
  <sheets>
    <sheet name="2018" sheetId="1" r:id="rId1"/>
  </sheets>
  <definedNames>
    <definedName name="_xlnm._FilterDatabase" localSheetId="0" hidden="1">'2018'!$B$8:$BF$8</definedName>
  </definedNames>
  <calcPr calcId="162913"/>
</workbook>
</file>

<file path=xl/calcChain.xml><?xml version="1.0" encoding="utf-8"?>
<calcChain xmlns="http://schemas.openxmlformats.org/spreadsheetml/2006/main">
  <c r="Z15" i="1" l="1"/>
  <c r="Z14" i="1"/>
  <c r="Z9" i="1"/>
  <c r="Z18" i="1"/>
  <c r="Z10" i="1"/>
  <c r="Z12" i="1"/>
  <c r="R15" i="1"/>
</calcChain>
</file>

<file path=xl/sharedStrings.xml><?xml version="1.0" encoding="utf-8"?>
<sst xmlns="http://schemas.openxmlformats.org/spreadsheetml/2006/main" count="1075" uniqueCount="359">
  <si>
    <t>MES/Día</t>
  </si>
  <si>
    <t>DIRECCION</t>
  </si>
  <si>
    <t>PROPIETARIO</t>
  </si>
  <si>
    <t>ARQUITECTO</t>
  </si>
  <si>
    <t>PISOS</t>
  </si>
  <si>
    <t xml:space="preserve">      M2</t>
  </si>
  <si>
    <t>DEST.</t>
  </si>
  <si>
    <t>DPTOS.</t>
  </si>
  <si>
    <t xml:space="preserve"> &lt; 40 </t>
  </si>
  <si>
    <t xml:space="preserve">40/60 </t>
  </si>
  <si>
    <t>60/80</t>
  </si>
  <si>
    <t>80/100</t>
  </si>
  <si>
    <t>&gt; 100</t>
  </si>
  <si>
    <t>SECTOR</t>
  </si>
  <si>
    <t>PRESUP. $</t>
  </si>
  <si>
    <t>DERECHOS $</t>
  </si>
  <si>
    <t>Mixto</t>
  </si>
  <si>
    <t>Habitac.</t>
  </si>
  <si>
    <t>PEDRO DE VALDIVIA 2425</t>
  </si>
  <si>
    <t>INMOBILIARIA DON PEDRO S.A.</t>
  </si>
  <si>
    <t>V/O/C</t>
  </si>
  <si>
    <t>x</t>
  </si>
  <si>
    <t>PROVIDENCIA 625/SALVADOR 38-46-50-56/GRAL. BARI 65</t>
  </si>
  <si>
    <t>INMOBILIARIA DESCUBRIMIENTO SPA</t>
  </si>
  <si>
    <t>6 y 12</t>
  </si>
  <si>
    <t>INMOBILIARIA MOLINA MOREL - DLP EL AGUILUCHO SpA</t>
  </si>
  <si>
    <t>RICARDO LYON 800</t>
  </si>
  <si>
    <t>SIMONETTI INMOBILIARIA S.A.</t>
  </si>
  <si>
    <t>REPÚBLICA DE CUBA 2522</t>
  </si>
  <si>
    <t>INMOBILIARIA REPUBLICA DE CUBA SPA</t>
  </si>
  <si>
    <t>RODO 1969</t>
  </si>
  <si>
    <t>INMOBILIARIA PLAZA BILBAO SpA</t>
  </si>
  <si>
    <t>O/C</t>
  </si>
  <si>
    <t xml:space="preserve">V </t>
  </si>
  <si>
    <t>V</t>
  </si>
  <si>
    <t xml:space="preserve">V/O </t>
  </si>
  <si>
    <t>RICARDO LYON 2107</t>
  </si>
  <si>
    <t>INMOBILIARIA E INVERSIONES GENESIS LTDA.</t>
  </si>
  <si>
    <t>HOLANDA 2558</t>
  </si>
  <si>
    <t>INMOBILIARIA CASA HOLANDA SPA</t>
  </si>
  <si>
    <t>FUSION</t>
  </si>
  <si>
    <t>CIP</t>
  </si>
  <si>
    <t>CALCULISTA</t>
  </si>
  <si>
    <t>CONSTRUCTOR</t>
  </si>
  <si>
    <t>BODEGAS</t>
  </si>
  <si>
    <t>PERMISOS DE OBRA NUEVA  2018</t>
  </si>
  <si>
    <t>ESTACIONAM</t>
  </si>
  <si>
    <t>UNID. VEC.</t>
  </si>
  <si>
    <t>DFL 2</t>
  </si>
  <si>
    <t xml:space="preserve">COP. INM. </t>
  </si>
  <si>
    <t>SUP. SNT</t>
  </si>
  <si>
    <t>SUP. BNT</t>
  </si>
  <si>
    <t>SUP. PREDIO</t>
  </si>
  <si>
    <t>ZONA USO</t>
  </si>
  <si>
    <t>ZONA EDIF.</t>
  </si>
  <si>
    <t>ESCALA EQUIP.</t>
  </si>
  <si>
    <t>AP VIGENTE</t>
  </si>
  <si>
    <t>REV.IND.</t>
  </si>
  <si>
    <t>REV.CALC.</t>
  </si>
  <si>
    <t>CONSTRUCTIB.</t>
  </si>
  <si>
    <t>OCUP P. 1°</t>
  </si>
  <si>
    <t>OCUP. P. SUP.</t>
  </si>
  <si>
    <t>ADOSADO</t>
  </si>
  <si>
    <t>ANTEJARDIN</t>
  </si>
  <si>
    <t>CJTO. ARM.</t>
  </si>
  <si>
    <t xml:space="preserve">OFICINAS </t>
  </si>
  <si>
    <t>LOCALES</t>
  </si>
  <si>
    <t>OTROS</t>
  </si>
  <si>
    <t>DEMOLICION</t>
  </si>
  <si>
    <t>EXCAVAC.</t>
  </si>
  <si>
    <t>GRUA</t>
  </si>
  <si>
    <t>INST. FAENAS</t>
  </si>
  <si>
    <t>CESION</t>
  </si>
  <si>
    <t>SUBT.</t>
  </si>
  <si>
    <t>(n°)</t>
  </si>
  <si>
    <t>(S/N)</t>
  </si>
  <si>
    <t>(M2)</t>
  </si>
  <si>
    <t>(?)</t>
  </si>
  <si>
    <t>(UR)</t>
  </si>
  <si>
    <t>(A7)</t>
  </si>
  <si>
    <t>(Menor)</t>
  </si>
  <si>
    <t>(6.1.8)</t>
  </si>
  <si>
    <t>(N° Perm.)</t>
  </si>
  <si>
    <t>(%)</t>
  </si>
  <si>
    <t>SANTA VICTORIA 0217</t>
  </si>
  <si>
    <t>SOCIEDAD INVERSIONES HUAYUN LTDA.</t>
  </si>
  <si>
    <t>CRISTIAN LARRAIN</t>
  </si>
  <si>
    <t>LAS VIOLETAS 2165</t>
  </si>
  <si>
    <t>INMOBILIARIA BUENAVENTURA SPA</t>
  </si>
  <si>
    <t>P. SARTORI / F. LABRA</t>
  </si>
  <si>
    <t xml:space="preserve">JOSE PEÑAFIEL </t>
  </si>
  <si>
    <t>RODRIGO LARRAIN</t>
  </si>
  <si>
    <t>PATRICIO MORELLI</t>
  </si>
  <si>
    <t>FRANCISCO HEMPEL</t>
  </si>
  <si>
    <t>LUIS CARREÑO</t>
  </si>
  <si>
    <t>FRANCISCO ARMSTRONG</t>
  </si>
  <si>
    <t>R. SARA / G. MAY</t>
  </si>
  <si>
    <t>BENJAMIN OPORTOT</t>
  </si>
  <si>
    <t>ROBERTO DEL RIO 1084</t>
  </si>
  <si>
    <t>INMOBILIARIA E INVERSIONES ROBERTO DEL RIO SPA</t>
  </si>
  <si>
    <t>P. TALHOUK / A. BRIONES</t>
  </si>
  <si>
    <t>DR. PEDRO LAUTARO FERRER 2814</t>
  </si>
  <si>
    <t>INMOBILIARIA VISION SPA</t>
  </si>
  <si>
    <t>PAULA TUSET</t>
  </si>
  <si>
    <t>MTO</t>
  </si>
  <si>
    <t>GV</t>
  </si>
  <si>
    <t>CS</t>
  </si>
  <si>
    <t>SR</t>
  </si>
  <si>
    <t>AC</t>
  </si>
  <si>
    <t>NO</t>
  </si>
  <si>
    <t>SI</t>
  </si>
  <si>
    <t>UR</t>
  </si>
  <si>
    <t>-</t>
  </si>
  <si>
    <t>369/2017</t>
  </si>
  <si>
    <t>45/17</t>
  </si>
  <si>
    <t>81/18</t>
  </si>
  <si>
    <t>UpEC/UpR y Ecr</t>
  </si>
  <si>
    <t>EC 12/EA 12/pa</t>
  </si>
  <si>
    <t>MEDIANA</t>
  </si>
  <si>
    <t>1101-1115-1110-1914/17</t>
  </si>
  <si>
    <t>48/16</t>
  </si>
  <si>
    <t>EC 3</t>
  </si>
  <si>
    <t>1028/17</t>
  </si>
  <si>
    <t>BELLAVISTA 0192</t>
  </si>
  <si>
    <t>SOCIEDAD DE INVERSIONES ZULU LTDA.</t>
  </si>
  <si>
    <t>WASHINGTON MANRIQUEZ</t>
  </si>
  <si>
    <t>C</t>
  </si>
  <si>
    <t>REY CRISTIAN 3908</t>
  </si>
  <si>
    <t>BARBARA PERRET NEILSON</t>
  </si>
  <si>
    <t>F. VERA / R. BELMAR</t>
  </si>
  <si>
    <t>62,00</t>
  </si>
  <si>
    <t>164,00</t>
  </si>
  <si>
    <t>UpR y Ecr</t>
  </si>
  <si>
    <t>BASICA</t>
  </si>
  <si>
    <t>2962/17</t>
  </si>
  <si>
    <t>BD</t>
  </si>
  <si>
    <t>ANTONIO BELLET 126 - 134</t>
  </si>
  <si>
    <t>ANTONIO BELLET RENTA SPA</t>
  </si>
  <si>
    <t>FELIPE ERRAZURIZ</t>
  </si>
  <si>
    <t>H/C</t>
  </si>
  <si>
    <t>PABLO GELLONA</t>
  </si>
  <si>
    <t>MIGUEL ALEMPARTE</t>
  </si>
  <si>
    <t>EA3</t>
  </si>
  <si>
    <t>3277/17</t>
  </si>
  <si>
    <t>69/18</t>
  </si>
  <si>
    <t>UpR y E</t>
  </si>
  <si>
    <t>2.6.11 OGUC</t>
  </si>
  <si>
    <t>EA7</t>
  </si>
  <si>
    <t>UpR y Er</t>
  </si>
  <si>
    <t>516 - 517/17</t>
  </si>
  <si>
    <t>21/17</t>
  </si>
  <si>
    <t>180/18</t>
  </si>
  <si>
    <t>234/18</t>
  </si>
  <si>
    <t>15/18</t>
  </si>
  <si>
    <t>BUCAREST 50/GENERAL HOLLEY 2335</t>
  </si>
  <si>
    <t>GENERAL HOLLEY RENTA SpA</t>
  </si>
  <si>
    <t>Comerc.</t>
  </si>
  <si>
    <t>EA12</t>
  </si>
  <si>
    <t>MENOR</t>
  </si>
  <si>
    <t>5,00</t>
  </si>
  <si>
    <t>5,0 - 7,60</t>
  </si>
  <si>
    <t>EA12/pa</t>
  </si>
  <si>
    <t>221 - 226/17</t>
  </si>
  <si>
    <t>55/17</t>
  </si>
  <si>
    <t>1225, 1242, 1243, 1244, 1245 y 1246/17</t>
  </si>
  <si>
    <t>EA12/pa - EA7</t>
  </si>
  <si>
    <t>UpR y E / UR</t>
  </si>
  <si>
    <t>BICICLETAS</t>
  </si>
  <si>
    <t>0,56 - 2,13</t>
  </si>
  <si>
    <t>5,42 - 10,48</t>
  </si>
  <si>
    <t>38/17</t>
  </si>
  <si>
    <t>2065 - 2066/17</t>
  </si>
  <si>
    <t>--</t>
  </si>
  <si>
    <t>71/17</t>
  </si>
  <si>
    <t>515/17</t>
  </si>
  <si>
    <t>34/17</t>
  </si>
  <si>
    <t>399 - 400/17</t>
  </si>
  <si>
    <t>35/17</t>
  </si>
  <si>
    <t>PENDIENTE</t>
  </si>
  <si>
    <t>2110 - 2114 /17</t>
  </si>
  <si>
    <t>52/17</t>
  </si>
  <si>
    <t>55, 56 y 63/17</t>
  </si>
  <si>
    <t>EC3+AL / EAL/pa</t>
  </si>
  <si>
    <t>UpEC / UpR y Ecr</t>
  </si>
  <si>
    <t>18/17</t>
  </si>
  <si>
    <t>0,63 - 0,56</t>
  </si>
  <si>
    <t>5,0 - 6,01</t>
  </si>
  <si>
    <t>1 HOTEL</t>
  </si>
  <si>
    <t>EA7/pa</t>
  </si>
  <si>
    <t>247/18</t>
  </si>
  <si>
    <t>CONSEJO DE INDIAS 1186</t>
  </si>
  <si>
    <t>JUAN MANUEL SILVA LAKE</t>
  </si>
  <si>
    <t>DANIELA PALACIOS MAUREIRA</t>
  </si>
  <si>
    <t>EC3</t>
  </si>
  <si>
    <t>99 - 100/17</t>
  </si>
  <si>
    <t>65/17</t>
  </si>
  <si>
    <t xml:space="preserve"> </t>
  </si>
  <si>
    <t>LUIS THAYER OJEDA 596</t>
  </si>
  <si>
    <t>INMOBILIARIA E INVERSIONES LTO S.A.</t>
  </si>
  <si>
    <t>RAFAEL JANA</t>
  </si>
  <si>
    <t>PEDRO DE VALDIVIA 279</t>
  </si>
  <si>
    <t>INMOBILIARIA y CONSTRUCTORA PEDRO DE VALDIVIA II S.A.</t>
  </si>
  <si>
    <t>FRANCISCO DANUS</t>
  </si>
  <si>
    <t>7.388,34</t>
  </si>
  <si>
    <t>4.47</t>
  </si>
  <si>
    <t>462/17</t>
  </si>
  <si>
    <t>463/17</t>
  </si>
  <si>
    <t>563/17</t>
  </si>
  <si>
    <t>238/18</t>
  </si>
  <si>
    <t>S/P</t>
  </si>
  <si>
    <t>523,524,532,533,534/17 y 222/18</t>
  </si>
  <si>
    <t>118/18</t>
  </si>
  <si>
    <t>442/17.</t>
  </si>
  <si>
    <t>41/18</t>
  </si>
  <si>
    <t>178/18</t>
  </si>
  <si>
    <t>---</t>
  </si>
  <si>
    <t>479/17.</t>
  </si>
  <si>
    <t>192/18</t>
  </si>
  <si>
    <t>101/18.</t>
  </si>
  <si>
    <t>204/18</t>
  </si>
  <si>
    <t>ROMAN DIAZ 270</t>
  </si>
  <si>
    <t>1192/17</t>
  </si>
  <si>
    <t>261/18</t>
  </si>
  <si>
    <t>JS</t>
  </si>
  <si>
    <t>INMOBILIARIA OFEQ II SpA</t>
  </si>
  <si>
    <t>C. CORTÉS / N. CORTÉS</t>
  </si>
  <si>
    <t>EC3+AL</t>
  </si>
  <si>
    <t>UpEC</t>
  </si>
  <si>
    <t>ANTONIO VARAS 1713</t>
  </si>
  <si>
    <t>QUECALL S.A.</t>
  </si>
  <si>
    <t>GONZALO VELASCO</t>
  </si>
  <si>
    <t>ACOGIDO ART.</t>
  </si>
  <si>
    <t>6.1.8 OGUC</t>
  </si>
  <si>
    <t>3613/17 - 421/18</t>
  </si>
  <si>
    <t>67/17</t>
  </si>
  <si>
    <t>EA7-EA7/pa</t>
  </si>
  <si>
    <t>UpRyE-UR</t>
  </si>
  <si>
    <t>2330-2331-2333-2337-2339-2342-2251/17</t>
  </si>
  <si>
    <t>73/17</t>
  </si>
  <si>
    <t>Ing 2299/18</t>
  </si>
  <si>
    <t>Ing 2298/18</t>
  </si>
  <si>
    <t>Ing 2297/18</t>
  </si>
  <si>
    <t>Ing 1991/18</t>
  </si>
  <si>
    <t>ALMIRANTE PASTENE 96 - 110 - 120</t>
  </si>
  <si>
    <t>COMERCIAL SUCCESSO LTDA.</t>
  </si>
  <si>
    <t>JOSE TEJO</t>
  </si>
  <si>
    <t>HOLANDA 1101</t>
  </si>
  <si>
    <t>INMOBILIARIA NUEVA QUILLOTA SPA</t>
  </si>
  <si>
    <t>ROBERTO RAU</t>
  </si>
  <si>
    <t>2882-2886-2889-2906-2908/17</t>
  </si>
  <si>
    <t>81/17</t>
  </si>
  <si>
    <t>2.4.1 OGUC</t>
  </si>
  <si>
    <t>EAL/pa</t>
  </si>
  <si>
    <t>80/17</t>
  </si>
  <si>
    <t>SANTA ISABEL 0237 - 0249 - 0259</t>
  </si>
  <si>
    <t>JUAN PABLO REYES SEGNER Y OTROS</t>
  </si>
  <si>
    <t>SERGIO ZEMELMAN</t>
  </si>
  <si>
    <t>GALVARINO GALLARDO 2105</t>
  </si>
  <si>
    <t>INMOBILIARIA GALVARNO SPA</t>
  </si>
  <si>
    <t>RODRIGO MARTÍNEZ</t>
  </si>
  <si>
    <t>EA5</t>
  </si>
  <si>
    <t>1941/17</t>
  </si>
  <si>
    <t>1266-3217-3222/17</t>
  </si>
  <si>
    <t>68/17</t>
  </si>
  <si>
    <t>121|18</t>
  </si>
  <si>
    <t>365/18</t>
  </si>
  <si>
    <t>317/17</t>
  </si>
  <si>
    <t>26/17</t>
  </si>
  <si>
    <t>296/18</t>
  </si>
  <si>
    <t>341/18</t>
  </si>
  <si>
    <t>1 APART HOTEL</t>
  </si>
  <si>
    <t>169/18</t>
  </si>
  <si>
    <t>196/18</t>
  </si>
  <si>
    <t>897 al 906/17</t>
  </si>
  <si>
    <t>16/17</t>
  </si>
  <si>
    <t>361/17</t>
  </si>
  <si>
    <t>413/18</t>
  </si>
  <si>
    <t>402/17</t>
  </si>
  <si>
    <t>2211/17</t>
  </si>
  <si>
    <t>12|18</t>
  </si>
  <si>
    <t>430/18</t>
  </si>
  <si>
    <t>187/18</t>
  </si>
  <si>
    <t>2400-2322/17</t>
  </si>
  <si>
    <t>63/18</t>
  </si>
  <si>
    <t>346/18</t>
  </si>
  <si>
    <t>1616-3179-3180-3181-3194/18</t>
  </si>
  <si>
    <t>77/17</t>
  </si>
  <si>
    <t>361/18</t>
  </si>
  <si>
    <t>384/18</t>
  </si>
  <si>
    <t>395/18</t>
  </si>
  <si>
    <t>RICARDO LYON 2550</t>
  </si>
  <si>
    <t>INMOBILIARIA MPC RICARDO LYON SPA</t>
  </si>
  <si>
    <t>A. KRAUSHAAR / M. RUSSO</t>
  </si>
  <si>
    <t>SUECIA 283</t>
  </si>
  <si>
    <t>PENTA VIDA COMPAÑÍA DE SEGUROS DE VIDA S.A.</t>
  </si>
  <si>
    <t>CRISTOBAL CORREA</t>
  </si>
  <si>
    <t>UpEC / UpR y Er</t>
  </si>
  <si>
    <t>2712, 2714, 2715/18</t>
  </si>
  <si>
    <t>INMOBILIARIA MONTE DENALI SPA</t>
  </si>
  <si>
    <t>3746 / 3747 / 3754 / 3755</t>
  </si>
  <si>
    <t>84/17</t>
  </si>
  <si>
    <t>WILLIE ARTHUR ARANGUIZ 2274</t>
  </si>
  <si>
    <t>FRANCISCO IZQUIERDO</t>
  </si>
  <si>
    <t>EA12 y EA7</t>
  </si>
  <si>
    <t>1410-1411-1407-1408-1406/17</t>
  </si>
  <si>
    <t>23/18</t>
  </si>
  <si>
    <t>366/18-423/18</t>
  </si>
  <si>
    <t>SUECIA 870</t>
  </si>
  <si>
    <t>INMOBILIARIA DON CARLOS S.A.</t>
  </si>
  <si>
    <t>CRISTIAN VALDIVIESO</t>
  </si>
  <si>
    <t>v</t>
  </si>
  <si>
    <t>2.6.11. OGUC</t>
  </si>
  <si>
    <t>3139-3140/18</t>
  </si>
  <si>
    <t>239/18</t>
  </si>
  <si>
    <t>POCURO 1925</t>
  </si>
  <si>
    <t>INMOBILIARIA NUCLEO POCURO S.A.</t>
  </si>
  <si>
    <t>EL AGUILUCHO 3030/LOS LEONES 2609-2621-2631</t>
  </si>
  <si>
    <t>2.08</t>
  </si>
  <si>
    <t>1826-1827-1836/18</t>
  </si>
  <si>
    <t>297/18</t>
  </si>
  <si>
    <t>318/18</t>
  </si>
  <si>
    <t>281/18-390/18</t>
  </si>
  <si>
    <t>1/18</t>
  </si>
  <si>
    <t>ARQ.</t>
  </si>
  <si>
    <t>NUMERO DE UNIDADES POR DESTINO</t>
  </si>
  <si>
    <t>VALOR DERECHOS MUNICIPALES</t>
  </si>
  <si>
    <t>SUPERFICIES Y NORMAS URBANISTICAS</t>
  </si>
  <si>
    <t>DISPOSICIONES ESPECIALES A LAS QUE SE ACOGE EL PROYECTO</t>
  </si>
  <si>
    <t>ZONA EDIFICACIÓN Y USO</t>
  </si>
  <si>
    <t>CARACTERISTICAS DEL PROYECTO</t>
  </si>
  <si>
    <t>OBRAS PRELIMINARES</t>
  </si>
  <si>
    <t>ZONA</t>
  </si>
  <si>
    <t xml:space="preserve">RANGO DE DIMENSIÓN POR DEPARTAMENTOS (M2) </t>
  </si>
  <si>
    <t>N°Permiso</t>
  </si>
  <si>
    <t>DIEGO DE ALMAGRO 2355</t>
  </si>
  <si>
    <t>INMOBILIARIA COLOSO LOS LEONES LIMITADA</t>
  </si>
  <si>
    <t>JORGE ALEMPARTE</t>
  </si>
  <si>
    <t>7 y 11</t>
  </si>
  <si>
    <t>HERNANDO DE AGUIRRE 1015</t>
  </si>
  <si>
    <t>CONSTRUCTORA E INMOBILIARIA DEL PACIFICO UNO S.A.</t>
  </si>
  <si>
    <t>JAIME BARRIENTOS</t>
  </si>
  <si>
    <t xml:space="preserve">MANUEL MONTT 1204 / FRANCISCO BILBAO 1344 </t>
  </si>
  <si>
    <t>INVERSIONES ACTUAL RAICES SpA</t>
  </si>
  <si>
    <t>500/18</t>
  </si>
  <si>
    <t>6,17-9,52</t>
  </si>
  <si>
    <t>UpR y E - UR</t>
  </si>
  <si>
    <t>11535-280/029/030/035</t>
  </si>
  <si>
    <t>8/18</t>
  </si>
  <si>
    <t>333/18</t>
  </si>
  <si>
    <t>3301/17</t>
  </si>
  <si>
    <t>EC2+A8-EA12/pa</t>
  </si>
  <si>
    <t>UpR Y Ecr - UpR Y E</t>
  </si>
  <si>
    <t>1518-724-725 / 18</t>
  </si>
  <si>
    <t>69/17</t>
  </si>
  <si>
    <t>331/18</t>
  </si>
  <si>
    <t>378/18</t>
  </si>
  <si>
    <t>INFORMACIÓN DEL PROYECTO E INVIDUALIZACIÓN DEL PROPIETARIO Y ARQUITECTO</t>
  </si>
  <si>
    <t>PARTICIPACIÓN DE PROFESIONALES</t>
  </si>
  <si>
    <t>PERMISOS DE EDIFICACIÓN DE OBRAS NUEVAS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</si>
</sst>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4"/>
      <name val="Trebuchet MS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rebuchet MS"/>
      <family val="2"/>
    </font>
    <font>
      <sz val="8"/>
      <color theme="1"/>
      <name val="Trebuchet MS"/>
      <family val="2"/>
    </font>
    <font>
      <sz val="9"/>
      <color theme="1"/>
      <name val="Calibri"/>
      <family val="2"/>
      <scheme val="minor"/>
    </font>
    <font>
      <b/>
      <sz val="12"/>
      <name val="Trebuchet MS"/>
      <family val="2"/>
    </font>
    <font>
      <sz val="12"/>
      <color theme="1"/>
      <name val="Calibri"/>
      <family val="2"/>
      <scheme val="minor"/>
    </font>
    <font>
      <b/>
      <sz val="10"/>
      <color theme="1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5" fontId="6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1" applyFont="1" applyFill="1" applyBorder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 applyFont="1"/>
    <xf numFmtId="0" fontId="0" fillId="0" borderId="0" xfId="0" applyAlignment="1">
      <alignment horizontal="center"/>
    </xf>
    <xf numFmtId="0" fontId="3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0" fontId="0" fillId="0" borderId="0" xfId="0" applyFill="1"/>
    <xf numFmtId="0" fontId="1" fillId="0" borderId="0" xfId="0" applyFont="1"/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5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3" fontId="2" fillId="0" borderId="0" xfId="1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3" fontId="2" fillId="0" borderId="7" xfId="1" applyNumberFormat="1" applyFont="1" applyFill="1" applyBorder="1"/>
    <xf numFmtId="0" fontId="2" fillId="0" borderId="7" xfId="1" applyFont="1" applyFill="1" applyBorder="1"/>
    <xf numFmtId="0" fontId="2" fillId="0" borderId="8" xfId="1" applyFont="1" applyFill="1" applyBorder="1"/>
    <xf numFmtId="3" fontId="2" fillId="0" borderId="8" xfId="1" applyNumberFormat="1" applyFont="1" applyFill="1" applyBorder="1"/>
    <xf numFmtId="0" fontId="2" fillId="0" borderId="11" xfId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9" borderId="0" xfId="0" applyFill="1" applyAlignment="1">
      <alignment horizontal="center"/>
    </xf>
    <xf numFmtId="0" fontId="2" fillId="9" borderId="0" xfId="1" applyFont="1" applyFill="1" applyBorder="1" applyAlignment="1">
      <alignment horizontal="center"/>
    </xf>
    <xf numFmtId="0" fontId="0" fillId="9" borderId="0" xfId="0" applyFill="1"/>
    <xf numFmtId="0" fontId="11" fillId="2" borderId="6" xfId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12" fillId="0" borderId="3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1" fillId="0" borderId="0" xfId="1" applyFont="1" applyAlignment="1">
      <alignment horizontal="left"/>
    </xf>
    <xf numFmtId="0" fontId="3" fillId="0" borderId="15" xfId="1" applyFont="1" applyBorder="1" applyAlignment="1">
      <alignment horizontal="center"/>
    </xf>
    <xf numFmtId="0" fontId="3" fillId="0" borderId="17" xfId="1" applyFont="1" applyBorder="1" applyAlignment="1"/>
    <xf numFmtId="0" fontId="3" fillId="0" borderId="18" xfId="1" applyFont="1" applyBorder="1" applyAlignment="1"/>
    <xf numFmtId="0" fontId="3" fillId="0" borderId="19" xfId="1" applyFont="1" applyBorder="1" applyAlignment="1"/>
    <xf numFmtId="0" fontId="11" fillId="2" borderId="0" xfId="1" applyFont="1" applyFill="1" applyBorder="1" applyAlignment="1">
      <alignment horizontal="center"/>
    </xf>
    <xf numFmtId="0" fontId="11" fillId="2" borderId="0" xfId="1" applyFont="1" applyFill="1" applyBorder="1"/>
    <xf numFmtId="0" fontId="2" fillId="0" borderId="21" xfId="1" applyFont="1" applyFill="1" applyBorder="1" applyAlignment="1">
      <alignment horizontal="center"/>
    </xf>
    <xf numFmtId="14" fontId="2" fillId="0" borderId="21" xfId="1" applyNumberFormat="1" applyFont="1" applyFill="1" applyBorder="1" applyAlignment="1">
      <alignment horizontal="center"/>
    </xf>
    <xf numFmtId="0" fontId="2" fillId="0" borderId="21" xfId="0" applyFont="1" applyFill="1" applyBorder="1"/>
    <xf numFmtId="0" fontId="2" fillId="0" borderId="21" xfId="0" applyFont="1" applyFill="1" applyBorder="1" applyAlignment="1">
      <alignment horizontal="left"/>
    </xf>
    <xf numFmtId="0" fontId="0" fillId="0" borderId="21" xfId="0" applyFill="1" applyBorder="1" applyAlignment="1">
      <alignment horizontal="center"/>
    </xf>
    <xf numFmtId="3" fontId="2" fillId="0" borderId="21" xfId="1" applyNumberFormat="1" applyFont="1" applyFill="1" applyBorder="1" applyAlignment="1">
      <alignment horizontal="right"/>
    </xf>
    <xf numFmtId="0" fontId="2" fillId="0" borderId="21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horizontal="left" vertical="center"/>
    </xf>
    <xf numFmtId="49" fontId="2" fillId="0" borderId="21" xfId="0" applyNumberFormat="1" applyFont="1" applyFill="1" applyBorder="1" applyAlignment="1">
      <alignment horizontal="left"/>
    </xf>
    <xf numFmtId="0" fontId="0" fillId="0" borderId="21" xfId="0" applyFill="1" applyBorder="1"/>
    <xf numFmtId="3" fontId="2" fillId="0" borderId="21" xfId="0" applyNumberFormat="1" applyFont="1" applyFill="1" applyBorder="1" applyAlignment="1">
      <alignment horizontal="left"/>
    </xf>
    <xf numFmtId="0" fontId="2" fillId="0" borderId="21" xfId="1" applyFont="1" applyFill="1" applyBorder="1"/>
    <xf numFmtId="14" fontId="8" fillId="0" borderId="21" xfId="0" applyNumberFormat="1" applyFont="1" applyFill="1" applyBorder="1" applyAlignment="1">
      <alignment horizontal="center"/>
    </xf>
    <xf numFmtId="14" fontId="8" fillId="0" borderId="21" xfId="0" applyNumberFormat="1" applyFont="1" applyFill="1" applyBorder="1" applyAlignment="1">
      <alignment horizontal="left"/>
    </xf>
    <xf numFmtId="0" fontId="2" fillId="0" borderId="21" xfId="1" applyFont="1" applyFill="1" applyBorder="1" applyAlignment="1">
      <alignment horizontal="right"/>
    </xf>
    <xf numFmtId="0" fontId="2" fillId="0" borderId="21" xfId="0" applyFont="1" applyFill="1" applyBorder="1" applyAlignment="1"/>
    <xf numFmtId="14" fontId="0" fillId="0" borderId="21" xfId="0" applyNumberFormat="1" applyFill="1" applyBorder="1" applyAlignment="1">
      <alignment horizontal="center"/>
    </xf>
    <xf numFmtId="3" fontId="0" fillId="0" borderId="21" xfId="0" applyNumberFormat="1" applyFill="1" applyBorder="1"/>
    <xf numFmtId="0" fontId="2" fillId="9" borderId="21" xfId="1" applyFont="1" applyFill="1" applyBorder="1" applyAlignment="1">
      <alignment horizontal="center"/>
    </xf>
    <xf numFmtId="14" fontId="2" fillId="9" borderId="21" xfId="1" applyNumberFormat="1" applyFont="1" applyFill="1" applyBorder="1" applyAlignment="1">
      <alignment horizontal="center"/>
    </xf>
    <xf numFmtId="0" fontId="0" fillId="9" borderId="21" xfId="0" applyFill="1" applyBorder="1"/>
    <xf numFmtId="0" fontId="0" fillId="9" borderId="21" xfId="0" applyFill="1" applyBorder="1" applyAlignment="1">
      <alignment horizontal="center"/>
    </xf>
    <xf numFmtId="3" fontId="2" fillId="9" borderId="21" xfId="1" applyNumberFormat="1" applyFont="1" applyFill="1" applyBorder="1" applyAlignment="1">
      <alignment horizontal="right"/>
    </xf>
    <xf numFmtId="0" fontId="2" fillId="0" borderId="22" xfId="1" applyFont="1" applyFill="1" applyBorder="1" applyAlignment="1">
      <alignment horizontal="center"/>
    </xf>
    <xf numFmtId="14" fontId="2" fillId="0" borderId="23" xfId="1" applyNumberFormat="1" applyFont="1" applyFill="1" applyBorder="1" applyAlignment="1">
      <alignment horizontal="center"/>
    </xf>
    <xf numFmtId="0" fontId="2" fillId="0" borderId="23" xfId="0" applyFont="1" applyFill="1" applyBorder="1"/>
    <xf numFmtId="0" fontId="2" fillId="0" borderId="23" xfId="0" applyFont="1" applyFill="1" applyBorder="1" applyAlignment="1">
      <alignment horizontal="left"/>
    </xf>
    <xf numFmtId="0" fontId="0" fillId="0" borderId="23" xfId="0" applyFill="1" applyBorder="1" applyAlignment="1">
      <alignment horizontal="center"/>
    </xf>
    <xf numFmtId="3" fontId="2" fillId="0" borderId="23" xfId="1" applyNumberFormat="1" applyFont="1" applyFill="1" applyBorder="1" applyAlignment="1">
      <alignment horizontal="right"/>
    </xf>
    <xf numFmtId="0" fontId="2" fillId="0" borderId="23" xfId="1" applyFont="1" applyFill="1" applyBorder="1" applyAlignment="1">
      <alignment horizontal="center"/>
    </xf>
    <xf numFmtId="0" fontId="2" fillId="0" borderId="24" xfId="1" applyFont="1" applyFill="1" applyBorder="1" applyAlignment="1">
      <alignment horizontal="center"/>
    </xf>
    <xf numFmtId="0" fontId="2" fillId="0" borderId="25" xfId="1" applyFont="1" applyFill="1" applyBorder="1" applyAlignment="1">
      <alignment horizontal="center"/>
    </xf>
    <xf numFmtId="0" fontId="2" fillId="0" borderId="26" xfId="1" applyFont="1" applyFill="1" applyBorder="1" applyAlignment="1">
      <alignment horizontal="center"/>
    </xf>
    <xf numFmtId="3" fontId="3" fillId="0" borderId="26" xfId="1" applyNumberFormat="1" applyFont="1" applyFill="1" applyBorder="1" applyAlignment="1">
      <alignment horizontal="center"/>
    </xf>
    <xf numFmtId="3" fontId="2" fillId="0" borderId="26" xfId="1" applyNumberFormat="1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7" xfId="0" applyFill="1" applyBorder="1"/>
    <xf numFmtId="0" fontId="4" fillId="0" borderId="0" xfId="1" applyFont="1" applyAlignment="1"/>
    <xf numFmtId="0" fontId="0" fillId="0" borderId="12" xfId="0" applyFill="1" applyBorder="1" applyAlignment="1">
      <alignment horizontal="center"/>
    </xf>
    <xf numFmtId="0" fontId="2" fillId="9" borderId="12" xfId="1" applyFont="1" applyFill="1" applyBorder="1" applyAlignment="1">
      <alignment horizontal="center"/>
    </xf>
    <xf numFmtId="0" fontId="2" fillId="9" borderId="10" xfId="1" applyFont="1" applyFill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14" fontId="2" fillId="0" borderId="30" xfId="1" applyNumberFormat="1" applyFont="1" applyFill="1" applyBorder="1" applyAlignment="1">
      <alignment horizontal="center"/>
    </xf>
    <xf numFmtId="0" fontId="8" fillId="0" borderId="21" xfId="0" applyFont="1" applyFill="1" applyBorder="1"/>
    <xf numFmtId="0" fontId="8" fillId="0" borderId="21" xfId="0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28" xfId="1" applyFont="1" applyFill="1" applyBorder="1" applyAlignment="1">
      <alignment horizontal="center"/>
    </xf>
    <xf numFmtId="0" fontId="8" fillId="0" borderId="28" xfId="0" applyFont="1" applyFill="1" applyBorder="1"/>
    <xf numFmtId="0" fontId="7" fillId="0" borderId="28" xfId="0" applyFont="1" applyFill="1" applyBorder="1" applyAlignment="1">
      <alignment horizontal="center"/>
    </xf>
    <xf numFmtId="3" fontId="2" fillId="0" borderId="28" xfId="1" applyNumberFormat="1" applyFont="1" applyFill="1" applyBorder="1" applyAlignment="1">
      <alignment horizontal="right"/>
    </xf>
    <xf numFmtId="0" fontId="2" fillId="0" borderId="30" xfId="1" applyFont="1" applyFill="1" applyBorder="1" applyAlignment="1">
      <alignment horizontal="center"/>
    </xf>
    <xf numFmtId="0" fontId="8" fillId="0" borderId="0" xfId="0" applyFont="1" applyFill="1"/>
    <xf numFmtId="0" fontId="8" fillId="0" borderId="25" xfId="0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14" fontId="2" fillId="0" borderId="28" xfId="1" applyNumberFormat="1" applyFont="1" applyFill="1" applyBorder="1" applyAlignment="1">
      <alignment horizontal="center"/>
    </xf>
    <xf numFmtId="14" fontId="2" fillId="0" borderId="31" xfId="1" applyNumberFormat="1" applyFont="1" applyFill="1" applyBorder="1" applyAlignment="1">
      <alignment horizontal="center"/>
    </xf>
    <xf numFmtId="0" fontId="8" fillId="0" borderId="31" xfId="0" applyFont="1" applyFill="1" applyBorder="1"/>
    <xf numFmtId="0" fontId="0" fillId="0" borderId="31" xfId="0" applyFill="1" applyBorder="1"/>
    <xf numFmtId="0" fontId="8" fillId="0" borderId="31" xfId="0" applyFont="1" applyFill="1" applyBorder="1" applyAlignment="1">
      <alignment horizontal="center"/>
    </xf>
    <xf numFmtId="3" fontId="2" fillId="0" borderId="31" xfId="1" applyNumberFormat="1" applyFont="1" applyFill="1" applyBorder="1" applyAlignment="1">
      <alignment horizontal="right"/>
    </xf>
    <xf numFmtId="0" fontId="2" fillId="0" borderId="31" xfId="1" applyFont="1" applyFill="1" applyBorder="1" applyAlignment="1">
      <alignment horizontal="center"/>
    </xf>
    <xf numFmtId="0" fontId="2" fillId="0" borderId="32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/>
    </xf>
    <xf numFmtId="0" fontId="2" fillId="0" borderId="30" xfId="0" applyFont="1" applyFill="1" applyBorder="1"/>
    <xf numFmtId="49" fontId="2" fillId="0" borderId="30" xfId="0" applyNumberFormat="1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0" fontId="0" fillId="0" borderId="30" xfId="0" applyFill="1" applyBorder="1" applyAlignment="1">
      <alignment horizontal="center"/>
    </xf>
    <xf numFmtId="3" fontId="2" fillId="0" borderId="30" xfId="1" applyNumberFormat="1" applyFont="1" applyFill="1" applyBorder="1" applyAlignment="1">
      <alignment horizontal="right"/>
    </xf>
    <xf numFmtId="0" fontId="2" fillId="0" borderId="33" xfId="1" applyFont="1" applyFill="1" applyBorder="1" applyAlignment="1">
      <alignment horizontal="center"/>
    </xf>
    <xf numFmtId="0" fontId="2" fillId="0" borderId="34" xfId="1" applyFont="1" applyFill="1" applyBorder="1" applyAlignment="1">
      <alignment horizontal="center"/>
    </xf>
    <xf numFmtId="14" fontId="2" fillId="0" borderId="35" xfId="1" applyNumberFormat="1" applyFont="1" applyFill="1" applyBorder="1" applyAlignment="1">
      <alignment horizontal="center"/>
    </xf>
    <xf numFmtId="0" fontId="2" fillId="0" borderId="35" xfId="0" applyFont="1" applyFill="1" applyBorder="1"/>
    <xf numFmtId="49" fontId="2" fillId="0" borderId="35" xfId="0" applyNumberFormat="1" applyFont="1" applyFill="1" applyBorder="1" applyAlignment="1">
      <alignment horizontal="left"/>
    </xf>
    <xf numFmtId="0" fontId="2" fillId="0" borderId="35" xfId="0" applyFont="1" applyFill="1" applyBorder="1" applyAlignment="1"/>
    <xf numFmtId="0" fontId="0" fillId="0" borderId="35" xfId="0" applyFill="1" applyBorder="1" applyAlignment="1">
      <alignment horizontal="center"/>
    </xf>
    <xf numFmtId="3" fontId="2" fillId="0" borderId="35" xfId="1" applyNumberFormat="1" applyFont="1" applyFill="1" applyBorder="1" applyAlignment="1">
      <alignment horizontal="right"/>
    </xf>
    <xf numFmtId="0" fontId="2" fillId="0" borderId="35" xfId="1" applyFont="1" applyFill="1" applyBorder="1" applyAlignment="1">
      <alignment horizontal="center"/>
    </xf>
    <xf numFmtId="0" fontId="2" fillId="0" borderId="36" xfId="1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2" borderId="0" xfId="1" applyFont="1" applyFill="1" applyBorder="1" applyAlignment="1">
      <alignment horizontal="left"/>
    </xf>
    <xf numFmtId="0" fontId="11" fillId="2" borderId="2" xfId="1" applyFont="1" applyFill="1" applyBorder="1" applyAlignment="1">
      <alignment horizontal="left"/>
    </xf>
    <xf numFmtId="0" fontId="2" fillId="0" borderId="40" xfId="1" applyFont="1" applyFill="1" applyBorder="1" applyAlignment="1">
      <alignment horizontal="center"/>
    </xf>
    <xf numFmtId="0" fontId="2" fillId="0" borderId="41" xfId="1" applyFont="1" applyFill="1" applyBorder="1" applyAlignment="1">
      <alignment horizontal="center"/>
    </xf>
    <xf numFmtId="0" fontId="2" fillId="0" borderId="42" xfId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8" fillId="0" borderId="41" xfId="0" applyFont="1" applyFill="1" applyBorder="1" applyAlignment="1">
      <alignment horizontal="center"/>
    </xf>
    <xf numFmtId="0" fontId="2" fillId="0" borderId="44" xfId="1" applyFont="1" applyFill="1" applyBorder="1" applyAlignment="1">
      <alignment horizontal="center"/>
    </xf>
    <xf numFmtId="0" fontId="2" fillId="9" borderId="41" xfId="1" applyFont="1" applyFill="1" applyBorder="1" applyAlignment="1">
      <alignment horizontal="center"/>
    </xf>
    <xf numFmtId="0" fontId="2" fillId="0" borderId="45" xfId="1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4" fontId="0" fillId="0" borderId="21" xfId="0" applyNumberFormat="1" applyFill="1" applyBorder="1" applyAlignment="1">
      <alignment horizontal="center"/>
    </xf>
    <xf numFmtId="9" fontId="0" fillId="0" borderId="21" xfId="0" applyNumberFormat="1" applyFill="1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10" fontId="0" fillId="0" borderId="21" xfId="0" applyNumberFormat="1" applyFill="1" applyBorder="1" applyAlignment="1">
      <alignment horizontal="center"/>
    </xf>
    <xf numFmtId="165" fontId="0" fillId="0" borderId="21" xfId="2" applyFont="1" applyFill="1" applyBorder="1" applyAlignment="1">
      <alignment horizontal="center"/>
    </xf>
    <xf numFmtId="4" fontId="0" fillId="0" borderId="22" xfId="0" applyNumberFormat="1" applyFill="1" applyBorder="1" applyAlignment="1">
      <alignment horizontal="center"/>
    </xf>
    <xf numFmtId="4" fontId="0" fillId="0" borderId="23" xfId="0" applyNumberFormat="1" applyFill="1" applyBorder="1" applyAlignment="1">
      <alignment horizontal="center"/>
    </xf>
    <xf numFmtId="4" fontId="0" fillId="0" borderId="25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49" fontId="0" fillId="0" borderId="14" xfId="0" applyNumberFormat="1" applyFill="1" applyBorder="1" applyAlignment="1">
      <alignment horizontal="center"/>
    </xf>
    <xf numFmtId="17" fontId="0" fillId="0" borderId="14" xfId="0" applyNumberFormat="1" applyFill="1" applyBorder="1" applyAlignment="1">
      <alignment horizontal="center"/>
    </xf>
    <xf numFmtId="0" fontId="11" fillId="2" borderId="27" xfId="1" applyFont="1" applyFill="1" applyBorder="1" applyAlignment="1">
      <alignment horizontal="left"/>
    </xf>
    <xf numFmtId="0" fontId="11" fillId="2" borderId="28" xfId="1" applyFont="1" applyFill="1" applyBorder="1" applyAlignment="1">
      <alignment horizontal="left"/>
    </xf>
    <xf numFmtId="0" fontId="2" fillId="0" borderId="13" xfId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11" xfId="1" applyFont="1" applyFill="1" applyBorder="1"/>
    <xf numFmtId="0" fontId="2" fillId="9" borderId="0" xfId="1" applyFont="1" applyFill="1" applyBorder="1"/>
    <xf numFmtId="0" fontId="2" fillId="0" borderId="20" xfId="1" applyFont="1" applyFill="1" applyBorder="1"/>
    <xf numFmtId="0" fontId="11" fillId="2" borderId="3" xfId="1" applyFont="1" applyFill="1" applyBorder="1" applyAlignment="1">
      <alignment horizontal="center"/>
    </xf>
    <xf numFmtId="0" fontId="2" fillId="0" borderId="37" xfId="1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2" fillId="9" borderId="13" xfId="1" applyFont="1" applyFill="1" applyBorder="1" applyAlignment="1">
      <alignment horizontal="center"/>
    </xf>
    <xf numFmtId="0" fontId="2" fillId="0" borderId="38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3" fontId="2" fillId="0" borderId="22" xfId="1" applyNumberFormat="1" applyFont="1" applyFill="1" applyBorder="1" applyAlignment="1">
      <alignment horizontal="center"/>
    </xf>
    <xf numFmtId="3" fontId="2" fillId="0" borderId="24" xfId="1" applyNumberFormat="1" applyFont="1" applyFill="1" applyBorder="1" applyAlignment="1">
      <alignment horizontal="center"/>
    </xf>
    <xf numFmtId="3" fontId="2" fillId="0" borderId="25" xfId="1" applyNumberFormat="1" applyFont="1" applyFill="1" applyBorder="1" applyAlignment="1">
      <alignment horizontal="center"/>
    </xf>
    <xf numFmtId="3" fontId="0" fillId="0" borderId="25" xfId="0" applyNumberFormat="1" applyFill="1" applyBorder="1" applyAlignment="1">
      <alignment horizontal="center"/>
    </xf>
    <xf numFmtId="3" fontId="0" fillId="0" borderId="26" xfId="0" applyNumberFormat="1" applyFill="1" applyBorder="1" applyAlignment="1">
      <alignment horizontal="center"/>
    </xf>
    <xf numFmtId="3" fontId="2" fillId="9" borderId="25" xfId="1" applyNumberFormat="1" applyFont="1" applyFill="1" applyBorder="1" applyAlignment="1">
      <alignment horizontal="center"/>
    </xf>
    <xf numFmtId="3" fontId="2" fillId="9" borderId="26" xfId="1" applyNumberFormat="1" applyFont="1" applyFill="1" applyBorder="1" applyAlignment="1">
      <alignment horizontal="center"/>
    </xf>
    <xf numFmtId="3" fontId="2" fillId="0" borderId="46" xfId="1" applyNumberFormat="1" applyFont="1" applyFill="1" applyBorder="1" applyAlignment="1">
      <alignment horizontal="center"/>
    </xf>
    <xf numFmtId="3" fontId="2" fillId="0" borderId="48" xfId="1" applyNumberFormat="1" applyFont="1" applyFill="1" applyBorder="1" applyAlignment="1">
      <alignment horizontal="center"/>
    </xf>
    <xf numFmtId="0" fontId="0" fillId="0" borderId="11" xfId="0" applyFill="1" applyBorder="1"/>
    <xf numFmtId="0" fontId="0" fillId="9" borderId="0" xfId="0" applyFill="1" applyBorder="1"/>
    <xf numFmtId="0" fontId="0" fillId="0" borderId="16" xfId="0" applyFill="1" applyBorder="1"/>
    <xf numFmtId="0" fontId="11" fillId="3" borderId="0" xfId="1" applyFont="1" applyFill="1" applyBorder="1" applyAlignment="1">
      <alignment horizontal="center"/>
    </xf>
    <xf numFmtId="0" fontId="0" fillId="0" borderId="21" xfId="0" quotePrefix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11" fillId="5" borderId="1" xfId="1" applyFont="1" applyFill="1" applyBorder="1" applyAlignment="1">
      <alignment horizontal="center"/>
    </xf>
    <xf numFmtId="0" fontId="11" fillId="5" borderId="0" xfId="1" applyFont="1" applyFill="1" applyBorder="1" applyAlignment="1">
      <alignment horizontal="center"/>
    </xf>
    <xf numFmtId="0" fontId="11" fillId="5" borderId="9" xfId="1" applyFont="1" applyFill="1" applyBorder="1" applyAlignment="1">
      <alignment horizontal="center"/>
    </xf>
    <xf numFmtId="165" fontId="0" fillId="0" borderId="21" xfId="2" applyNumberFormat="1" applyFont="1" applyFill="1" applyBorder="1" applyAlignment="1">
      <alignment horizontal="center"/>
    </xf>
    <xf numFmtId="4" fontId="0" fillId="0" borderId="21" xfId="2" applyNumberFormat="1" applyFont="1" applyFill="1" applyBorder="1" applyAlignment="1">
      <alignment horizontal="center"/>
    </xf>
    <xf numFmtId="4" fontId="8" fillId="0" borderId="21" xfId="0" applyNumberFormat="1" applyFont="1" applyFill="1" applyBorder="1" applyAlignment="1">
      <alignment horizontal="center"/>
    </xf>
    <xf numFmtId="2" fontId="8" fillId="0" borderId="21" xfId="0" applyNumberFormat="1" applyFont="1" applyFill="1" applyBorder="1" applyAlignment="1">
      <alignment horizontal="center"/>
    </xf>
    <xf numFmtId="4" fontId="0" fillId="9" borderId="21" xfId="0" applyNumberFormat="1" applyFill="1" applyBorder="1" applyAlignment="1">
      <alignment horizontal="center"/>
    </xf>
    <xf numFmtId="2" fontId="0" fillId="9" borderId="21" xfId="0" applyNumberFormat="1" applyFill="1" applyBorder="1" applyAlignment="1">
      <alignment horizontal="center"/>
    </xf>
    <xf numFmtId="165" fontId="0" fillId="0" borderId="25" xfId="2" applyFont="1" applyFill="1" applyBorder="1" applyAlignment="1">
      <alignment horizontal="center"/>
    </xf>
    <xf numFmtId="165" fontId="0" fillId="0" borderId="25" xfId="2" applyFont="1" applyFill="1" applyBorder="1" applyAlignment="1">
      <alignment horizontal="left"/>
    </xf>
    <xf numFmtId="2" fontId="0" fillId="0" borderId="25" xfId="0" applyNumberFormat="1" applyFill="1" applyBorder="1" applyAlignment="1">
      <alignment horizontal="center"/>
    </xf>
    <xf numFmtId="4" fontId="0" fillId="0" borderId="25" xfId="2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>
      <alignment horizontal="center"/>
    </xf>
    <xf numFmtId="4" fontId="0" fillId="9" borderId="25" xfId="0" applyNumberFormat="1" applyFill="1" applyBorder="1" applyAlignment="1">
      <alignment horizontal="center"/>
    </xf>
    <xf numFmtId="4" fontId="0" fillId="0" borderId="46" xfId="0" applyNumberFormat="1" applyFill="1" applyBorder="1" applyAlignment="1">
      <alignment horizontal="center"/>
    </xf>
    <xf numFmtId="4" fontId="0" fillId="0" borderId="47" xfId="0" applyNumberFormat="1" applyFill="1" applyBorder="1" applyAlignment="1">
      <alignment horizontal="center"/>
    </xf>
    <xf numFmtId="4" fontId="0" fillId="0" borderId="49" xfId="0" applyNumberFormat="1" applyFill="1" applyBorder="1" applyAlignment="1">
      <alignment horizontal="center"/>
    </xf>
    <xf numFmtId="2" fontId="0" fillId="9" borderId="14" xfId="0" applyNumberFormat="1" applyFill="1" applyBorder="1" applyAlignment="1">
      <alignment horizontal="center"/>
    </xf>
    <xf numFmtId="0" fontId="11" fillId="4" borderId="0" xfId="1" applyFont="1" applyFill="1" applyBorder="1" applyAlignment="1">
      <alignment horizontal="center"/>
    </xf>
    <xf numFmtId="0" fontId="11" fillId="6" borderId="1" xfId="1" applyFont="1" applyFill="1" applyBorder="1" applyAlignment="1">
      <alignment horizontal="center"/>
    </xf>
    <xf numFmtId="0" fontId="11" fillId="6" borderId="0" xfId="1" applyFont="1" applyFill="1" applyBorder="1" applyAlignment="1">
      <alignment horizontal="center"/>
    </xf>
    <xf numFmtId="0" fontId="11" fillId="6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0" fillId="0" borderId="25" xfId="0" quotePrefix="1" applyFill="1" applyBorder="1" applyAlignment="1">
      <alignment horizontal="center"/>
    </xf>
    <xf numFmtId="17" fontId="0" fillId="0" borderId="14" xfId="0" quotePrefix="1" applyNumberFormat="1" applyFill="1" applyBorder="1" applyAlignment="1">
      <alignment horizontal="center"/>
    </xf>
    <xf numFmtId="49" fontId="0" fillId="9" borderId="14" xfId="0" applyNumberFormat="1" applyFill="1" applyBorder="1" applyAlignment="1">
      <alignment horizontal="center"/>
    </xf>
    <xf numFmtId="0" fontId="11" fillId="7" borderId="1" xfId="1" applyFont="1" applyFill="1" applyBorder="1" applyAlignment="1">
      <alignment horizontal="center"/>
    </xf>
    <xf numFmtId="0" fontId="11" fillId="7" borderId="0" xfId="1" applyFont="1" applyFill="1" applyBorder="1" applyAlignment="1">
      <alignment horizontal="center"/>
    </xf>
    <xf numFmtId="0" fontId="11" fillId="7" borderId="9" xfId="1" applyFont="1" applyFill="1" applyBorder="1" applyAlignment="1">
      <alignment horizontal="center"/>
    </xf>
    <xf numFmtId="13" fontId="0" fillId="0" borderId="21" xfId="0" quotePrefix="1" applyNumberFormat="1" applyFill="1" applyBorder="1" applyAlignment="1">
      <alignment horizontal="center"/>
    </xf>
    <xf numFmtId="13" fontId="0" fillId="0" borderId="22" xfId="0" applyNumberFormat="1" applyFill="1" applyBorder="1" applyAlignment="1">
      <alignment horizontal="center"/>
    </xf>
    <xf numFmtId="13" fontId="0" fillId="0" borderId="23" xfId="0" quotePrefix="1" applyNumberFormat="1" applyFill="1" applyBorder="1" applyAlignment="1">
      <alignment horizontal="center"/>
    </xf>
    <xf numFmtId="13" fontId="0" fillId="0" borderId="25" xfId="0" applyNumberFormat="1" applyFill="1" applyBorder="1" applyAlignment="1">
      <alignment horizontal="center"/>
    </xf>
    <xf numFmtId="13" fontId="0" fillId="0" borderId="25" xfId="2" applyNumberFormat="1" applyFont="1" applyFill="1" applyBorder="1" applyAlignment="1">
      <alignment horizontal="center"/>
    </xf>
    <xf numFmtId="13" fontId="0" fillId="0" borderId="25" xfId="0" quotePrefix="1" applyNumberFormat="1" applyFill="1" applyBorder="1" applyAlignment="1">
      <alignment horizontal="center"/>
    </xf>
    <xf numFmtId="0" fontId="10" fillId="9" borderId="25" xfId="0" applyFont="1" applyFill="1" applyBorder="1" applyAlignment="1">
      <alignment horizontal="center"/>
    </xf>
    <xf numFmtId="13" fontId="0" fillId="0" borderId="14" xfId="0" quotePrefix="1" applyNumberFormat="1" applyFill="1" applyBorder="1" applyAlignment="1">
      <alignment horizontal="center"/>
    </xf>
    <xf numFmtId="0" fontId="0" fillId="0" borderId="14" xfId="0" quotePrefix="1" applyFill="1" applyBorder="1" applyAlignment="1">
      <alignment horizontal="center"/>
    </xf>
    <xf numFmtId="0" fontId="11" fillId="8" borderId="0" xfId="1" applyFont="1" applyFill="1" applyBorder="1" applyAlignment="1">
      <alignment horizontal="center"/>
    </xf>
    <xf numFmtId="0" fontId="11" fillId="8" borderId="9" xfId="1" applyFont="1" applyFill="1" applyBorder="1" applyAlignment="1">
      <alignment horizontal="center"/>
    </xf>
    <xf numFmtId="0" fontId="11" fillId="10" borderId="39" xfId="1" applyFont="1" applyFill="1" applyBorder="1" applyAlignment="1">
      <alignment horizontal="center"/>
    </xf>
    <xf numFmtId="0" fontId="11" fillId="10" borderId="0" xfId="1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1" fillId="0" borderId="0" xfId="0" applyFont="1" applyAlignment="1">
      <alignment horizontal="left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M181"/>
  <sheetViews>
    <sheetView tabSelected="1"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5" sqref="A5"/>
      <selection pane="bottomRight" activeCell="E35" sqref="E35"/>
    </sheetView>
  </sheetViews>
  <sheetFormatPr baseColWidth="10" defaultRowHeight="15" x14ac:dyDescent="0.25"/>
  <cols>
    <col min="1" max="1" width="1.42578125" customWidth="1"/>
    <col min="2" max="2" width="12.85546875" style="17" bestFit="1" customWidth="1"/>
    <col min="3" max="3" width="17.28515625" customWidth="1"/>
    <col min="4" max="4" width="16" customWidth="1"/>
    <col min="5" max="5" width="50.5703125" bestFit="1" customWidth="1"/>
    <col min="6" max="6" width="52.42578125" bestFit="1" customWidth="1"/>
    <col min="7" max="7" width="26.7109375" bestFit="1" customWidth="1"/>
    <col min="8" max="8" width="9.28515625" style="6" bestFit="1" customWidth="1"/>
    <col min="9" max="9" width="10.85546875" bestFit="1" customWidth="1"/>
    <col min="10" max="10" width="9.7109375" bestFit="1" customWidth="1"/>
    <col min="11" max="11" width="11.28515625" bestFit="1" customWidth="1"/>
    <col min="12" max="12" width="0.7109375" customWidth="1"/>
    <col min="13" max="13" width="9.5703125" bestFit="1" customWidth="1"/>
    <col min="14" max="14" width="10.28515625" bestFit="1" customWidth="1"/>
    <col min="15" max="15" width="9.5703125" bestFit="1" customWidth="1"/>
    <col min="16" max="16" width="10.85546875" bestFit="1" customWidth="1"/>
    <col min="17" max="17" width="9.42578125" bestFit="1" customWidth="1"/>
    <col min="18" max="18" width="0.7109375" customWidth="1"/>
    <col min="19" max="19" width="14.140625" bestFit="1" customWidth="1"/>
    <col min="20" max="20" width="0.7109375" customWidth="1"/>
    <col min="21" max="21" width="16.7109375" bestFit="1" customWidth="1"/>
    <col min="22" max="22" width="19" bestFit="1" customWidth="1"/>
    <col min="23" max="23" width="0.7109375" customWidth="1"/>
    <col min="24" max="24" width="19.7109375" style="6" bestFit="1" customWidth="1"/>
    <col min="25" max="25" width="18" style="6" bestFit="1" customWidth="1"/>
    <col min="26" max="26" width="15.85546875" style="6" bestFit="1" customWidth="1"/>
    <col min="27" max="27" width="16.28515625" style="6" bestFit="1" customWidth="1"/>
    <col min="28" max="28" width="15.42578125" style="6" bestFit="1" customWidth="1"/>
    <col min="29" max="29" width="14.28515625" style="6" bestFit="1" customWidth="1"/>
    <col min="30" max="30" width="12.28515625" style="6" bestFit="1" customWidth="1"/>
    <col min="31" max="31" width="15.5703125" style="6" bestFit="1" customWidth="1"/>
    <col min="32" max="32" width="15.85546875" style="6" bestFit="1" customWidth="1"/>
    <col min="33" max="33" width="19" style="6" bestFit="1" customWidth="1"/>
    <col min="34" max="34" width="21.85546875" style="6" bestFit="1" customWidth="1"/>
    <col min="35" max="35" width="17.85546875" style="6" bestFit="1" customWidth="1"/>
    <col min="36" max="36" width="21.140625" style="6" bestFit="1" customWidth="1"/>
    <col min="37" max="37" width="16.140625" style="6" bestFit="1" customWidth="1"/>
    <col min="38" max="38" width="19.5703125" style="6" bestFit="1" customWidth="1"/>
    <col min="39" max="39" width="11.85546875" style="6" bestFit="1" customWidth="1"/>
    <col min="40" max="40" width="17.140625" style="6" bestFit="1" customWidth="1"/>
    <col min="41" max="41" width="13.5703125" style="6" bestFit="1" customWidth="1"/>
    <col min="42" max="42" width="21.7109375" style="6" bestFit="1" customWidth="1"/>
    <col min="43" max="43" width="13.42578125" style="6" bestFit="1" customWidth="1"/>
    <col min="44" max="44" width="18.7109375" style="6" bestFit="1" customWidth="1"/>
    <col min="45" max="45" width="18" style="6" bestFit="1" customWidth="1"/>
    <col min="46" max="46" width="17.140625" style="6" bestFit="1" customWidth="1"/>
    <col min="47" max="47" width="17.5703125" style="6" bestFit="1" customWidth="1"/>
    <col min="48" max="48" width="22.140625" style="6" bestFit="1" customWidth="1"/>
    <col min="49" max="49" width="36.85546875" style="6" bestFit="1" customWidth="1"/>
    <col min="50" max="50" width="18.5703125" style="6" bestFit="1" customWidth="1"/>
    <col min="51" max="51" width="29.28515625" style="6" bestFit="1" customWidth="1"/>
    <col min="52" max="52" width="16.85546875" style="6" bestFit="1" customWidth="1"/>
    <col min="53" max="53" width="12" style="6" bestFit="1" customWidth="1"/>
    <col min="54" max="54" width="20.5703125" style="6" bestFit="1" customWidth="1"/>
    <col min="55" max="55" width="19.140625" style="6" bestFit="1" customWidth="1"/>
    <col min="56" max="56" width="22" style="6" bestFit="1" customWidth="1"/>
    <col min="57" max="57" width="15.28515625" style="6" bestFit="1" customWidth="1"/>
    <col min="58" max="58" width="17.42578125" style="6" bestFit="1" customWidth="1"/>
    <col min="59" max="59" width="10.7109375" style="6" bestFit="1" customWidth="1"/>
    <col min="60" max="61" width="11.42578125" style="6"/>
  </cols>
  <sheetData>
    <row r="3" spans="2:62" ht="18.75" x14ac:dyDescent="0.3">
      <c r="C3" s="2"/>
      <c r="D3" s="3"/>
      <c r="E3" s="4" t="s">
        <v>45</v>
      </c>
      <c r="F3" s="4"/>
      <c r="G3" s="4"/>
      <c r="H3" s="3"/>
      <c r="I3" s="7"/>
      <c r="J3" s="8"/>
      <c r="K3" s="9"/>
      <c r="L3" s="3"/>
      <c r="M3" s="3"/>
      <c r="N3" s="3"/>
      <c r="O3" s="3"/>
      <c r="P3" s="3"/>
      <c r="Q3" s="3"/>
      <c r="R3" s="3"/>
      <c r="S3" s="3"/>
      <c r="T3" s="3"/>
      <c r="U3" s="2"/>
      <c r="V3" s="5"/>
      <c r="X3" s="6" t="s">
        <v>74</v>
      </c>
      <c r="Z3" s="6" t="s">
        <v>74</v>
      </c>
      <c r="AA3" s="6" t="s">
        <v>74</v>
      </c>
      <c r="AB3" s="6" t="s">
        <v>74</v>
      </c>
      <c r="AC3" s="6" t="s">
        <v>75</v>
      </c>
      <c r="AD3" s="6" t="s">
        <v>74</v>
      </c>
      <c r="AE3" s="6" t="s">
        <v>76</v>
      </c>
      <c r="AF3" s="6" t="s">
        <v>76</v>
      </c>
      <c r="AG3" s="6" t="s">
        <v>76</v>
      </c>
      <c r="AH3" s="6" t="s">
        <v>83</v>
      </c>
      <c r="AI3" s="6" t="s">
        <v>83</v>
      </c>
      <c r="AJ3" s="6" t="s">
        <v>83</v>
      </c>
      <c r="AK3" s="6" t="s">
        <v>75</v>
      </c>
      <c r="AL3" s="6" t="s">
        <v>75</v>
      </c>
      <c r="AM3" s="6" t="s">
        <v>75</v>
      </c>
      <c r="AN3" s="6" t="s">
        <v>75</v>
      </c>
      <c r="AO3" s="6" t="s">
        <v>75</v>
      </c>
      <c r="AP3" s="6" t="s">
        <v>81</v>
      </c>
      <c r="AQ3" s="6" t="s">
        <v>75</v>
      </c>
      <c r="AR3" s="6" t="s">
        <v>75</v>
      </c>
      <c r="AS3" s="6" t="s">
        <v>79</v>
      </c>
      <c r="AT3" s="6" t="s">
        <v>78</v>
      </c>
      <c r="AU3" s="6" t="s">
        <v>74</v>
      </c>
      <c r="AV3" s="6" t="s">
        <v>80</v>
      </c>
      <c r="AW3" s="6" t="s">
        <v>77</v>
      </c>
      <c r="AX3" s="6" t="s">
        <v>75</v>
      </c>
      <c r="AY3" s="6" t="s">
        <v>82</v>
      </c>
      <c r="AZ3" s="6" t="s">
        <v>82</v>
      </c>
      <c r="BA3" s="6" t="s">
        <v>82</v>
      </c>
      <c r="BB3" s="6" t="s">
        <v>82</v>
      </c>
      <c r="BC3" s="6" t="s">
        <v>75</v>
      </c>
      <c r="BD3" s="6" t="s">
        <v>75</v>
      </c>
      <c r="BE3" s="6" t="s">
        <v>75</v>
      </c>
      <c r="BF3" s="6" t="s">
        <v>75</v>
      </c>
    </row>
    <row r="4" spans="2:62" ht="18.75" x14ac:dyDescent="0.3">
      <c r="C4" s="2"/>
      <c r="D4" s="3"/>
      <c r="E4" s="4"/>
      <c r="F4" s="4"/>
      <c r="G4" s="4"/>
      <c r="H4" s="3"/>
      <c r="I4" s="7"/>
      <c r="J4" s="8"/>
      <c r="K4" s="9"/>
      <c r="L4" s="3"/>
      <c r="M4" s="3"/>
      <c r="N4" s="3"/>
      <c r="O4" s="3"/>
      <c r="P4" s="3"/>
      <c r="Q4" s="3"/>
      <c r="R4" s="3"/>
      <c r="S4" s="3"/>
      <c r="T4" s="3"/>
      <c r="U4" s="2"/>
      <c r="V4" s="5"/>
    </row>
    <row r="5" spans="2:62" ht="18.75" customHeight="1" x14ac:dyDescent="0.3">
      <c r="C5" s="85" t="s">
        <v>358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3"/>
      <c r="T5" s="3"/>
      <c r="U5" s="2"/>
      <c r="V5" s="5"/>
    </row>
    <row r="6" spans="2:62" ht="18.75" customHeight="1" thickBot="1" x14ac:dyDescent="0.4">
      <c r="C6" s="130">
        <v>2018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3"/>
      <c r="T6" s="3"/>
      <c r="U6" s="2"/>
      <c r="V6" s="5"/>
    </row>
    <row r="7" spans="2:62" ht="19.5" customHeight="1" thickBot="1" x14ac:dyDescent="0.35">
      <c r="C7" s="42"/>
      <c r="D7" s="43" t="s">
        <v>356</v>
      </c>
      <c r="E7" s="43"/>
      <c r="F7" s="43"/>
      <c r="G7" s="43"/>
      <c r="H7" s="43"/>
      <c r="I7" s="43"/>
      <c r="J7" s="43"/>
      <c r="K7" s="44"/>
      <c r="L7" s="3"/>
      <c r="M7" s="245" t="s">
        <v>332</v>
      </c>
      <c r="N7" s="246"/>
      <c r="O7" s="246"/>
      <c r="P7" s="246"/>
      <c r="Q7" s="247"/>
      <c r="R7" s="3"/>
      <c r="S7" s="41" t="s">
        <v>331</v>
      </c>
      <c r="T7" s="3"/>
      <c r="U7" s="245" t="s">
        <v>325</v>
      </c>
      <c r="V7" s="247"/>
      <c r="X7" s="242" t="s">
        <v>324</v>
      </c>
      <c r="Y7" s="243"/>
      <c r="Z7" s="243"/>
      <c r="AA7" s="243"/>
      <c r="AB7" s="243"/>
      <c r="AC7" s="243"/>
      <c r="AD7" s="244"/>
      <c r="AE7" s="242" t="s">
        <v>326</v>
      </c>
      <c r="AF7" s="243"/>
      <c r="AG7" s="243"/>
      <c r="AH7" s="243"/>
      <c r="AI7" s="243"/>
      <c r="AJ7" s="243"/>
      <c r="AK7" s="243"/>
      <c r="AL7" s="244"/>
      <c r="AM7" s="242" t="s">
        <v>327</v>
      </c>
      <c r="AN7" s="243"/>
      <c r="AO7" s="243"/>
      <c r="AP7" s="243"/>
      <c r="AQ7" s="243"/>
      <c r="AR7" s="244"/>
      <c r="AS7" s="242" t="s">
        <v>328</v>
      </c>
      <c r="AT7" s="243"/>
      <c r="AU7" s="244"/>
      <c r="AV7" s="242" t="s">
        <v>329</v>
      </c>
      <c r="AW7" s="243"/>
      <c r="AX7" s="244"/>
      <c r="AY7" s="242" t="s">
        <v>330</v>
      </c>
      <c r="AZ7" s="243"/>
      <c r="BA7" s="243"/>
      <c r="BB7" s="244"/>
      <c r="BC7" s="242" t="s">
        <v>357</v>
      </c>
      <c r="BD7" s="243"/>
      <c r="BE7" s="243"/>
      <c r="BF7" s="244"/>
    </row>
    <row r="8" spans="2:62" s="39" customFormat="1" ht="19.5" thickTop="1" thickBot="1" x14ac:dyDescent="0.4">
      <c r="B8" s="240" t="s">
        <v>323</v>
      </c>
      <c r="C8" s="241" t="s">
        <v>333</v>
      </c>
      <c r="D8" s="45" t="s">
        <v>0</v>
      </c>
      <c r="E8" s="46" t="s">
        <v>1</v>
      </c>
      <c r="F8" s="46" t="s">
        <v>2</v>
      </c>
      <c r="G8" s="46" t="s">
        <v>3</v>
      </c>
      <c r="H8" s="131" t="s">
        <v>4</v>
      </c>
      <c r="I8" s="131" t="s">
        <v>5</v>
      </c>
      <c r="J8" s="131" t="s">
        <v>6</v>
      </c>
      <c r="K8" s="132" t="s">
        <v>7</v>
      </c>
      <c r="L8" s="35"/>
      <c r="M8" s="166" t="s">
        <v>8</v>
      </c>
      <c r="N8" s="167" t="s">
        <v>9</v>
      </c>
      <c r="O8" s="167" t="s">
        <v>10</v>
      </c>
      <c r="P8" s="167" t="s">
        <v>11</v>
      </c>
      <c r="Q8" s="131" t="s">
        <v>12</v>
      </c>
      <c r="R8" s="35"/>
      <c r="S8" s="173" t="s">
        <v>13</v>
      </c>
      <c r="T8" s="36"/>
      <c r="U8" s="179" t="s">
        <v>14</v>
      </c>
      <c r="V8" s="45" t="s">
        <v>15</v>
      </c>
      <c r="W8" s="37"/>
      <c r="X8" s="192" t="s">
        <v>46</v>
      </c>
      <c r="Y8" s="192" t="s">
        <v>167</v>
      </c>
      <c r="Z8" s="192" t="s">
        <v>44</v>
      </c>
      <c r="AA8" s="192" t="s">
        <v>65</v>
      </c>
      <c r="AB8" s="192" t="s">
        <v>66</v>
      </c>
      <c r="AC8" s="192" t="s">
        <v>67</v>
      </c>
      <c r="AD8" s="192" t="s">
        <v>73</v>
      </c>
      <c r="AE8" s="199" t="s">
        <v>50</v>
      </c>
      <c r="AF8" s="200" t="s">
        <v>51</v>
      </c>
      <c r="AG8" s="200" t="s">
        <v>52</v>
      </c>
      <c r="AH8" s="200" t="s">
        <v>59</v>
      </c>
      <c r="AI8" s="200" t="s">
        <v>60</v>
      </c>
      <c r="AJ8" s="200" t="s">
        <v>61</v>
      </c>
      <c r="AK8" s="200" t="s">
        <v>62</v>
      </c>
      <c r="AL8" s="201" t="s">
        <v>63</v>
      </c>
      <c r="AM8" s="218" t="s">
        <v>48</v>
      </c>
      <c r="AN8" s="218" t="s">
        <v>49</v>
      </c>
      <c r="AO8" s="218" t="s">
        <v>40</v>
      </c>
      <c r="AP8" s="218" t="s">
        <v>231</v>
      </c>
      <c r="AQ8" s="218" t="s">
        <v>72</v>
      </c>
      <c r="AR8" s="218" t="s">
        <v>64</v>
      </c>
      <c r="AS8" s="219" t="s">
        <v>54</v>
      </c>
      <c r="AT8" s="220" t="s">
        <v>53</v>
      </c>
      <c r="AU8" s="221" t="s">
        <v>47</v>
      </c>
      <c r="AV8" s="222" t="s">
        <v>55</v>
      </c>
      <c r="AW8" s="222" t="s">
        <v>41</v>
      </c>
      <c r="AX8" s="222" t="s">
        <v>56</v>
      </c>
      <c r="AY8" s="226" t="s">
        <v>68</v>
      </c>
      <c r="AZ8" s="227" t="s">
        <v>69</v>
      </c>
      <c r="BA8" s="227" t="s">
        <v>70</v>
      </c>
      <c r="BB8" s="228" t="s">
        <v>71</v>
      </c>
      <c r="BC8" s="238" t="s">
        <v>42</v>
      </c>
      <c r="BD8" s="238" t="s">
        <v>43</v>
      </c>
      <c r="BE8" s="238" t="s">
        <v>57</v>
      </c>
      <c r="BF8" s="239" t="s">
        <v>58</v>
      </c>
      <c r="BG8" s="38"/>
      <c r="BH8" s="38"/>
      <c r="BI8" s="38"/>
    </row>
    <row r="9" spans="2:62" s="10" customFormat="1" ht="15.75" x14ac:dyDescent="0.3">
      <c r="B9" s="142" t="s">
        <v>104</v>
      </c>
      <c r="C9" s="133">
        <v>1</v>
      </c>
      <c r="D9" s="71">
        <v>43109</v>
      </c>
      <c r="E9" s="72" t="s">
        <v>22</v>
      </c>
      <c r="F9" s="72" t="s">
        <v>23</v>
      </c>
      <c r="G9" s="73" t="s">
        <v>90</v>
      </c>
      <c r="H9" s="74">
        <v>11</v>
      </c>
      <c r="I9" s="75">
        <v>17063</v>
      </c>
      <c r="J9" s="76" t="s">
        <v>32</v>
      </c>
      <c r="K9" s="77" t="s">
        <v>21</v>
      </c>
      <c r="L9" s="1"/>
      <c r="M9" s="70" t="s">
        <v>21</v>
      </c>
      <c r="N9" s="76" t="s">
        <v>21</v>
      </c>
      <c r="O9" s="76" t="s">
        <v>21</v>
      </c>
      <c r="P9" s="76" t="s">
        <v>21</v>
      </c>
      <c r="Q9" s="77" t="s">
        <v>21</v>
      </c>
      <c r="R9" s="169"/>
      <c r="S9" s="174" t="s">
        <v>16</v>
      </c>
      <c r="T9" s="1"/>
      <c r="U9" s="180">
        <v>4136893121</v>
      </c>
      <c r="V9" s="181">
        <v>43437378</v>
      </c>
      <c r="W9" s="21"/>
      <c r="X9" s="147">
        <v>140</v>
      </c>
      <c r="Y9" s="74">
        <v>75</v>
      </c>
      <c r="Z9" s="74">
        <f>16+3+3</f>
        <v>22</v>
      </c>
      <c r="AA9" s="74">
        <v>40</v>
      </c>
      <c r="AB9" s="74">
        <v>4</v>
      </c>
      <c r="AC9" s="74">
        <v>0</v>
      </c>
      <c r="AD9" s="152">
        <v>5</v>
      </c>
      <c r="AE9" s="160">
        <v>10678.83</v>
      </c>
      <c r="AF9" s="161">
        <v>6385.11</v>
      </c>
      <c r="AG9" s="161">
        <v>6126.4</v>
      </c>
      <c r="AH9" s="161">
        <v>3.98</v>
      </c>
      <c r="AI9" s="161">
        <v>0.56000000000000005</v>
      </c>
      <c r="AJ9" s="161">
        <v>0.38</v>
      </c>
      <c r="AK9" s="74" t="s">
        <v>110</v>
      </c>
      <c r="AL9" s="216">
        <v>3</v>
      </c>
      <c r="AM9" s="147" t="s">
        <v>109</v>
      </c>
      <c r="AN9" s="74" t="s">
        <v>110</v>
      </c>
      <c r="AO9" s="74" t="s">
        <v>110</v>
      </c>
      <c r="AP9" s="74" t="s">
        <v>146</v>
      </c>
      <c r="AQ9" s="74" t="s">
        <v>109</v>
      </c>
      <c r="AR9" s="152" t="s">
        <v>109</v>
      </c>
      <c r="AS9" s="147" t="s">
        <v>117</v>
      </c>
      <c r="AT9" s="74" t="s">
        <v>116</v>
      </c>
      <c r="AU9" s="152">
        <v>2</v>
      </c>
      <c r="AV9" s="147" t="s">
        <v>118</v>
      </c>
      <c r="AW9" s="74" t="s">
        <v>119</v>
      </c>
      <c r="AX9" s="152" t="s">
        <v>120</v>
      </c>
      <c r="AY9" s="230" t="s">
        <v>112</v>
      </c>
      <c r="AZ9" s="74" t="s">
        <v>112</v>
      </c>
      <c r="BA9" s="231" t="s">
        <v>112</v>
      </c>
      <c r="BB9" s="152" t="s">
        <v>112</v>
      </c>
      <c r="BC9" s="147" t="s">
        <v>110</v>
      </c>
      <c r="BD9" s="74" t="s">
        <v>178</v>
      </c>
      <c r="BE9" s="74" t="s">
        <v>110</v>
      </c>
      <c r="BF9" s="148" t="s">
        <v>110</v>
      </c>
      <c r="BG9" s="20"/>
      <c r="BH9" s="20"/>
      <c r="BI9" s="20"/>
      <c r="BJ9" s="21"/>
    </row>
    <row r="10" spans="2:62" s="10" customFormat="1" ht="15.75" x14ac:dyDescent="0.3">
      <c r="B10" s="143" t="s">
        <v>105</v>
      </c>
      <c r="C10" s="134">
        <v>2</v>
      </c>
      <c r="D10" s="48">
        <v>43109</v>
      </c>
      <c r="E10" s="49" t="s">
        <v>18</v>
      </c>
      <c r="F10" s="49" t="s">
        <v>19</v>
      </c>
      <c r="G10" s="50" t="s">
        <v>91</v>
      </c>
      <c r="H10" s="51">
        <v>9</v>
      </c>
      <c r="I10" s="52">
        <v>4292</v>
      </c>
      <c r="J10" s="47" t="s">
        <v>20</v>
      </c>
      <c r="K10" s="79">
        <v>30</v>
      </c>
      <c r="L10" s="1"/>
      <c r="M10" s="78" t="s">
        <v>21</v>
      </c>
      <c r="N10" s="47">
        <v>3</v>
      </c>
      <c r="O10" s="47">
        <v>27</v>
      </c>
      <c r="P10" s="47" t="s">
        <v>21</v>
      </c>
      <c r="Q10" s="79" t="s">
        <v>21</v>
      </c>
      <c r="R10" s="169"/>
      <c r="S10" s="168" t="s">
        <v>16</v>
      </c>
      <c r="T10" s="1"/>
      <c r="U10" s="182">
        <v>1043673789</v>
      </c>
      <c r="V10" s="81">
        <v>10958575</v>
      </c>
      <c r="W10" s="21"/>
      <c r="X10" s="83">
        <v>46</v>
      </c>
      <c r="Y10" s="51">
        <v>30</v>
      </c>
      <c r="Z10" s="51">
        <f>13+17</f>
        <v>30</v>
      </c>
      <c r="AA10" s="51">
        <v>5</v>
      </c>
      <c r="AB10" s="51">
        <v>3</v>
      </c>
      <c r="AC10" s="51">
        <v>0</v>
      </c>
      <c r="AD10" s="153">
        <v>2</v>
      </c>
      <c r="AE10" s="208">
        <v>2732.79</v>
      </c>
      <c r="AF10" s="159">
        <v>1559.47</v>
      </c>
      <c r="AG10" s="202">
        <v>1100</v>
      </c>
      <c r="AH10" s="51">
        <v>2.2000000000000002</v>
      </c>
      <c r="AI10" s="51">
        <v>0.37</v>
      </c>
      <c r="AJ10" s="51">
        <v>0.31</v>
      </c>
      <c r="AK10" s="156" t="s">
        <v>110</v>
      </c>
      <c r="AL10" s="153" t="s">
        <v>160</v>
      </c>
      <c r="AM10" s="83" t="s">
        <v>110</v>
      </c>
      <c r="AN10" s="51" t="s">
        <v>110</v>
      </c>
      <c r="AO10" s="51" t="s">
        <v>110</v>
      </c>
      <c r="AP10" s="51" t="s">
        <v>146</v>
      </c>
      <c r="AQ10" s="51" t="s">
        <v>109</v>
      </c>
      <c r="AR10" s="153" t="s">
        <v>109</v>
      </c>
      <c r="AS10" s="83" t="s">
        <v>161</v>
      </c>
      <c r="AT10" s="51" t="s">
        <v>145</v>
      </c>
      <c r="AU10" s="153">
        <v>7</v>
      </c>
      <c r="AV10" s="83" t="s">
        <v>133</v>
      </c>
      <c r="AW10" s="51" t="s">
        <v>162</v>
      </c>
      <c r="AX10" s="153" t="s">
        <v>163</v>
      </c>
      <c r="AY10" s="232">
        <v>25.764705882352942</v>
      </c>
      <c r="AZ10" s="51" t="s">
        <v>205</v>
      </c>
      <c r="BA10" s="51" t="s">
        <v>206</v>
      </c>
      <c r="BB10" s="153" t="s">
        <v>207</v>
      </c>
      <c r="BC10" s="83" t="s">
        <v>110</v>
      </c>
      <c r="BD10" s="51" t="s">
        <v>110</v>
      </c>
      <c r="BE10" s="51" t="s">
        <v>110</v>
      </c>
      <c r="BF10" s="82" t="s">
        <v>110</v>
      </c>
      <c r="BG10" s="20"/>
      <c r="BH10" s="20"/>
      <c r="BI10" s="20"/>
      <c r="BJ10" s="21"/>
    </row>
    <row r="11" spans="2:62" s="10" customFormat="1" ht="15.75" x14ac:dyDescent="0.3">
      <c r="B11" s="143" t="s">
        <v>105</v>
      </c>
      <c r="C11" s="134">
        <v>3</v>
      </c>
      <c r="D11" s="48">
        <v>43117</v>
      </c>
      <c r="E11" s="49" t="s">
        <v>316</v>
      </c>
      <c r="F11" s="53" t="s">
        <v>25</v>
      </c>
      <c r="G11" s="54" t="s">
        <v>92</v>
      </c>
      <c r="H11" s="51" t="s">
        <v>24</v>
      </c>
      <c r="I11" s="52">
        <v>17737</v>
      </c>
      <c r="J11" s="47" t="s">
        <v>20</v>
      </c>
      <c r="K11" s="79">
        <v>76</v>
      </c>
      <c r="L11" s="1"/>
      <c r="M11" s="78">
        <v>8</v>
      </c>
      <c r="N11" s="47">
        <v>2</v>
      </c>
      <c r="O11" s="47">
        <v>35</v>
      </c>
      <c r="P11" s="47">
        <v>24</v>
      </c>
      <c r="Q11" s="79">
        <v>7</v>
      </c>
      <c r="R11" s="169"/>
      <c r="S11" s="168" t="s">
        <v>16</v>
      </c>
      <c r="T11" s="1"/>
      <c r="U11" s="182">
        <v>4227238810</v>
      </c>
      <c r="V11" s="81">
        <v>43968200</v>
      </c>
      <c r="W11" s="21"/>
      <c r="X11" s="83">
        <v>150</v>
      </c>
      <c r="Y11" s="51">
        <v>82</v>
      </c>
      <c r="Z11" s="51">
        <v>109</v>
      </c>
      <c r="AA11" s="51">
        <v>5</v>
      </c>
      <c r="AB11" s="51">
        <v>7</v>
      </c>
      <c r="AC11" s="51">
        <v>0</v>
      </c>
      <c r="AD11" s="153">
        <v>5</v>
      </c>
      <c r="AE11" s="208">
        <v>8755.0300000000007</v>
      </c>
      <c r="AF11" s="159">
        <v>8982.48</v>
      </c>
      <c r="AG11" s="159">
        <v>2821.6</v>
      </c>
      <c r="AH11" s="51" t="s">
        <v>168</v>
      </c>
      <c r="AI11" s="51">
        <v>0.38</v>
      </c>
      <c r="AJ11" s="51">
        <v>0.32</v>
      </c>
      <c r="AK11" s="156" t="s">
        <v>110</v>
      </c>
      <c r="AL11" s="153" t="s">
        <v>169</v>
      </c>
      <c r="AM11" s="83" t="s">
        <v>110</v>
      </c>
      <c r="AN11" s="51" t="s">
        <v>110</v>
      </c>
      <c r="AO11" s="51" t="s">
        <v>110</v>
      </c>
      <c r="AP11" s="51" t="s">
        <v>146</v>
      </c>
      <c r="AQ11" s="51" t="s">
        <v>110</v>
      </c>
      <c r="AR11" s="153" t="s">
        <v>109</v>
      </c>
      <c r="AS11" s="83" t="s">
        <v>165</v>
      </c>
      <c r="AT11" s="51" t="s">
        <v>166</v>
      </c>
      <c r="AU11" s="153">
        <v>8</v>
      </c>
      <c r="AV11" s="83" t="s">
        <v>158</v>
      </c>
      <c r="AW11" s="51" t="s">
        <v>164</v>
      </c>
      <c r="AX11" s="153" t="s">
        <v>170</v>
      </c>
      <c r="AY11" s="232" t="s">
        <v>210</v>
      </c>
      <c r="AZ11" s="51" t="s">
        <v>208</v>
      </c>
      <c r="BA11" s="51" t="s">
        <v>209</v>
      </c>
      <c r="BB11" s="153" t="s">
        <v>208</v>
      </c>
      <c r="BC11" s="83" t="s">
        <v>110</v>
      </c>
      <c r="BD11" s="51" t="s">
        <v>110</v>
      </c>
      <c r="BE11" s="51" t="s">
        <v>110</v>
      </c>
      <c r="BF11" s="82" t="s">
        <v>110</v>
      </c>
      <c r="BG11" s="20"/>
      <c r="BH11" s="20"/>
      <c r="BI11" s="20"/>
      <c r="BJ11" s="21"/>
    </row>
    <row r="12" spans="2:62" s="10" customFormat="1" ht="15.75" x14ac:dyDescent="0.3">
      <c r="B12" s="143" t="s">
        <v>105</v>
      </c>
      <c r="C12" s="134">
        <v>4</v>
      </c>
      <c r="D12" s="48">
        <v>43124</v>
      </c>
      <c r="E12" s="50" t="s">
        <v>26</v>
      </c>
      <c r="F12" s="55" t="s">
        <v>27</v>
      </c>
      <c r="G12" s="50" t="s">
        <v>93</v>
      </c>
      <c r="H12" s="51">
        <v>12</v>
      </c>
      <c r="I12" s="52">
        <v>17913</v>
      </c>
      <c r="J12" s="47" t="s">
        <v>33</v>
      </c>
      <c r="K12" s="79">
        <v>110</v>
      </c>
      <c r="L12" s="1"/>
      <c r="M12" s="78" t="s">
        <v>21</v>
      </c>
      <c r="N12" s="47" t="s">
        <v>21</v>
      </c>
      <c r="O12" s="47">
        <v>46</v>
      </c>
      <c r="P12" s="47">
        <v>42</v>
      </c>
      <c r="Q12" s="79">
        <v>22</v>
      </c>
      <c r="R12" s="169"/>
      <c r="S12" s="168" t="s">
        <v>17</v>
      </c>
      <c r="T12" s="1"/>
      <c r="U12" s="182">
        <v>4346904548</v>
      </c>
      <c r="V12" s="81">
        <v>42626041</v>
      </c>
      <c r="W12" s="21"/>
      <c r="X12" s="83">
        <v>212</v>
      </c>
      <c r="Y12" s="51">
        <v>67</v>
      </c>
      <c r="Z12" s="51">
        <f>57+53</f>
        <v>110</v>
      </c>
      <c r="AA12" s="193">
        <v>0</v>
      </c>
      <c r="AB12" s="193">
        <v>0</v>
      </c>
      <c r="AC12" s="51">
        <v>0</v>
      </c>
      <c r="AD12" s="153">
        <v>2</v>
      </c>
      <c r="AE12" s="208">
        <v>11344.87</v>
      </c>
      <c r="AF12" s="159">
        <v>6568.56</v>
      </c>
      <c r="AG12" s="159">
        <v>4305.2</v>
      </c>
      <c r="AH12" s="51">
        <v>0.2</v>
      </c>
      <c r="AI12" s="51">
        <v>0.13</v>
      </c>
      <c r="AJ12" s="51">
        <v>0.23</v>
      </c>
      <c r="AK12" s="193" t="s">
        <v>109</v>
      </c>
      <c r="AL12" s="153">
        <v>10.37</v>
      </c>
      <c r="AM12" s="83" t="s">
        <v>110</v>
      </c>
      <c r="AN12" s="51" t="s">
        <v>110</v>
      </c>
      <c r="AO12" s="51" t="s">
        <v>110</v>
      </c>
      <c r="AP12" s="51" t="s">
        <v>146</v>
      </c>
      <c r="AQ12" s="51" t="s">
        <v>109</v>
      </c>
      <c r="AR12" s="153" t="s">
        <v>109</v>
      </c>
      <c r="AS12" s="83" t="s">
        <v>157</v>
      </c>
      <c r="AT12" s="51" t="s">
        <v>111</v>
      </c>
      <c r="AU12" s="153">
        <v>4</v>
      </c>
      <c r="AV12" s="223" t="s">
        <v>172</v>
      </c>
      <c r="AW12" s="51" t="s">
        <v>171</v>
      </c>
      <c r="AX12" s="153" t="s">
        <v>173</v>
      </c>
      <c r="AY12" s="233" t="s">
        <v>212</v>
      </c>
      <c r="AZ12" s="51" t="s">
        <v>213</v>
      </c>
      <c r="BA12" s="51" t="s">
        <v>214</v>
      </c>
      <c r="BB12" s="153" t="s">
        <v>211</v>
      </c>
      <c r="BC12" s="83" t="s">
        <v>110</v>
      </c>
      <c r="BD12" s="51" t="s">
        <v>110</v>
      </c>
      <c r="BE12" s="51" t="s">
        <v>110</v>
      </c>
      <c r="BF12" s="82" t="s">
        <v>110</v>
      </c>
      <c r="BG12" s="20"/>
      <c r="BH12" s="20"/>
      <c r="BI12" s="20"/>
      <c r="BJ12" s="21"/>
    </row>
    <row r="13" spans="2:62" s="10" customFormat="1" ht="15.75" x14ac:dyDescent="0.3">
      <c r="B13" s="143" t="s">
        <v>105</v>
      </c>
      <c r="C13" s="134">
        <v>5</v>
      </c>
      <c r="D13" s="48">
        <v>43126</v>
      </c>
      <c r="E13" s="49" t="s">
        <v>28</v>
      </c>
      <c r="F13" s="55" t="s">
        <v>29</v>
      </c>
      <c r="G13" s="50" t="s">
        <v>94</v>
      </c>
      <c r="H13" s="51">
        <v>3</v>
      </c>
      <c r="I13" s="52">
        <v>2087</v>
      </c>
      <c r="J13" s="47" t="s">
        <v>34</v>
      </c>
      <c r="K13" s="79">
        <v>15</v>
      </c>
      <c r="L13" s="1"/>
      <c r="M13" s="78" t="s">
        <v>21</v>
      </c>
      <c r="N13" s="47" t="s">
        <v>21</v>
      </c>
      <c r="O13" s="47" t="s">
        <v>21</v>
      </c>
      <c r="P13" s="47">
        <v>15</v>
      </c>
      <c r="Q13" s="79" t="s">
        <v>21</v>
      </c>
      <c r="R13" s="169"/>
      <c r="S13" s="168" t="s">
        <v>17</v>
      </c>
      <c r="T13" s="1"/>
      <c r="U13" s="182">
        <v>513303302</v>
      </c>
      <c r="V13" s="81">
        <v>5389685</v>
      </c>
      <c r="W13" s="21"/>
      <c r="X13" s="83">
        <v>19</v>
      </c>
      <c r="Y13" s="51">
        <v>11</v>
      </c>
      <c r="Z13" s="51">
        <v>15</v>
      </c>
      <c r="AA13" s="193">
        <v>0</v>
      </c>
      <c r="AB13" s="193">
        <v>0</v>
      </c>
      <c r="AC13" s="51">
        <v>0</v>
      </c>
      <c r="AD13" s="153">
        <v>1</v>
      </c>
      <c r="AE13" s="209">
        <v>1411.24</v>
      </c>
      <c r="AF13" s="159">
        <v>675.87</v>
      </c>
      <c r="AG13" s="159">
        <v>1097.75</v>
      </c>
      <c r="AH13" s="51">
        <v>1.29</v>
      </c>
      <c r="AI13" s="51">
        <v>0.53</v>
      </c>
      <c r="AJ13" s="51">
        <v>0.47</v>
      </c>
      <c r="AK13" s="156" t="s">
        <v>110</v>
      </c>
      <c r="AL13" s="163">
        <v>5</v>
      </c>
      <c r="AM13" s="83" t="s">
        <v>110</v>
      </c>
      <c r="AN13" s="51" t="s">
        <v>110</v>
      </c>
      <c r="AO13" s="51" t="s">
        <v>109</v>
      </c>
      <c r="AP13" s="51" t="s">
        <v>232</v>
      </c>
      <c r="AQ13" s="51" t="s">
        <v>109</v>
      </c>
      <c r="AR13" s="153" t="s">
        <v>109</v>
      </c>
      <c r="AS13" s="83" t="s">
        <v>142</v>
      </c>
      <c r="AT13" s="51" t="s">
        <v>111</v>
      </c>
      <c r="AU13" s="153">
        <v>15</v>
      </c>
      <c r="AV13" s="223" t="s">
        <v>172</v>
      </c>
      <c r="AW13" s="51" t="s">
        <v>174</v>
      </c>
      <c r="AX13" s="153" t="s">
        <v>175</v>
      </c>
      <c r="AY13" s="234" t="s">
        <v>209</v>
      </c>
      <c r="AZ13" s="229" t="s">
        <v>209</v>
      </c>
      <c r="BA13" s="229" t="s">
        <v>209</v>
      </c>
      <c r="BB13" s="236" t="s">
        <v>209</v>
      </c>
      <c r="BC13" s="83" t="s">
        <v>110</v>
      </c>
      <c r="BD13" s="51" t="s">
        <v>110</v>
      </c>
      <c r="BE13" s="51" t="s">
        <v>110</v>
      </c>
      <c r="BF13" s="82" t="s">
        <v>110</v>
      </c>
      <c r="BG13" s="20"/>
      <c r="BH13" s="20"/>
      <c r="BI13" s="20"/>
      <c r="BJ13" s="21"/>
    </row>
    <row r="14" spans="2:62" s="10" customFormat="1" ht="15.75" x14ac:dyDescent="0.3">
      <c r="B14" s="143" t="s">
        <v>106</v>
      </c>
      <c r="C14" s="134">
        <v>6</v>
      </c>
      <c r="D14" s="48">
        <v>43129</v>
      </c>
      <c r="E14" s="49" t="s">
        <v>30</v>
      </c>
      <c r="F14" s="55" t="s">
        <v>31</v>
      </c>
      <c r="G14" s="50" t="s">
        <v>95</v>
      </c>
      <c r="H14" s="51">
        <v>7</v>
      </c>
      <c r="I14" s="52">
        <v>5223</v>
      </c>
      <c r="J14" s="47" t="s">
        <v>35</v>
      </c>
      <c r="K14" s="79">
        <v>28</v>
      </c>
      <c r="L14" s="1"/>
      <c r="M14" s="78">
        <v>4</v>
      </c>
      <c r="N14" s="47">
        <v>12</v>
      </c>
      <c r="O14" s="47">
        <v>11</v>
      </c>
      <c r="P14" s="47">
        <v>1</v>
      </c>
      <c r="Q14" s="79" t="s">
        <v>21</v>
      </c>
      <c r="R14" s="169"/>
      <c r="S14" s="168" t="s">
        <v>16</v>
      </c>
      <c r="T14" s="1"/>
      <c r="U14" s="182">
        <v>1230980482</v>
      </c>
      <c r="V14" s="81">
        <v>12925295</v>
      </c>
      <c r="W14" s="21"/>
      <c r="X14" s="83">
        <v>66</v>
      </c>
      <c r="Y14" s="51">
        <v>18</v>
      </c>
      <c r="Z14" s="51">
        <f>0+4+13+11+5</f>
        <v>33</v>
      </c>
      <c r="AA14" s="51">
        <v>16</v>
      </c>
      <c r="AB14" s="51">
        <v>0</v>
      </c>
      <c r="AC14" s="51">
        <v>0</v>
      </c>
      <c r="AD14" s="153">
        <v>5</v>
      </c>
      <c r="AE14" s="210">
        <v>2448.8000000000002</v>
      </c>
      <c r="AF14" s="51">
        <v>2774.96</v>
      </c>
      <c r="AG14" s="51">
        <v>1070.8599999999999</v>
      </c>
      <c r="AH14" s="51">
        <v>2.0699999999999998</v>
      </c>
      <c r="AI14" s="51">
        <v>0.19</v>
      </c>
      <c r="AJ14" s="51">
        <v>0.36</v>
      </c>
      <c r="AK14" s="51" t="s">
        <v>109</v>
      </c>
      <c r="AL14" s="153">
        <v>5.82</v>
      </c>
      <c r="AM14" s="83" t="s">
        <v>110</v>
      </c>
      <c r="AN14" s="51" t="s">
        <v>110</v>
      </c>
      <c r="AO14" s="51" t="s">
        <v>110</v>
      </c>
      <c r="AP14" s="51" t="s">
        <v>146</v>
      </c>
      <c r="AQ14" s="51" t="s">
        <v>109</v>
      </c>
      <c r="AR14" s="153" t="s">
        <v>109</v>
      </c>
      <c r="AS14" s="83" t="s">
        <v>147</v>
      </c>
      <c r="AT14" s="51" t="s">
        <v>148</v>
      </c>
      <c r="AU14" s="153">
        <v>8</v>
      </c>
      <c r="AV14" s="83" t="s">
        <v>133</v>
      </c>
      <c r="AW14" s="51" t="s">
        <v>149</v>
      </c>
      <c r="AX14" s="153" t="s">
        <v>150</v>
      </c>
      <c r="AY14" s="232">
        <v>23.588235294117649</v>
      </c>
      <c r="AZ14" s="51" t="s">
        <v>151</v>
      </c>
      <c r="BA14" s="51" t="s">
        <v>152</v>
      </c>
      <c r="BB14" s="153" t="s">
        <v>153</v>
      </c>
      <c r="BC14" s="83" t="s">
        <v>110</v>
      </c>
      <c r="BD14" s="51" t="s">
        <v>110</v>
      </c>
      <c r="BE14" s="51" t="s">
        <v>110</v>
      </c>
      <c r="BF14" s="82" t="s">
        <v>110</v>
      </c>
      <c r="BG14" s="20"/>
      <c r="BH14" s="20"/>
      <c r="BI14" s="20"/>
      <c r="BJ14" s="21"/>
    </row>
    <row r="15" spans="2:62" s="10" customFormat="1" ht="15.75" x14ac:dyDescent="0.3">
      <c r="B15" s="143" t="s">
        <v>107</v>
      </c>
      <c r="C15" s="134">
        <v>7</v>
      </c>
      <c r="D15" s="48">
        <v>43139</v>
      </c>
      <c r="E15" s="49" t="s">
        <v>36</v>
      </c>
      <c r="F15" s="55" t="s">
        <v>37</v>
      </c>
      <c r="G15" s="50" t="s">
        <v>96</v>
      </c>
      <c r="H15" s="51">
        <v>8</v>
      </c>
      <c r="I15" s="52">
        <v>3627</v>
      </c>
      <c r="J15" s="47" t="s">
        <v>34</v>
      </c>
      <c r="K15" s="79">
        <v>28</v>
      </c>
      <c r="L15" s="12"/>
      <c r="M15" s="78" t="s">
        <v>21</v>
      </c>
      <c r="N15" s="47" t="s">
        <v>21</v>
      </c>
      <c r="O15" s="47">
        <v>28</v>
      </c>
      <c r="P15" s="47" t="s">
        <v>21</v>
      </c>
      <c r="Q15" s="79" t="s">
        <v>21</v>
      </c>
      <c r="R15" s="26">
        <f>SUM(M15:Q15)</f>
        <v>28</v>
      </c>
      <c r="S15" s="168" t="s">
        <v>17</v>
      </c>
      <c r="T15" s="12"/>
      <c r="U15" s="182">
        <v>902734546</v>
      </c>
      <c r="V15" s="81">
        <v>12499750</v>
      </c>
      <c r="W15" s="84"/>
      <c r="X15" s="83">
        <v>41</v>
      </c>
      <c r="Y15" s="51">
        <v>16</v>
      </c>
      <c r="Z15" s="51">
        <f>15+7+6</f>
        <v>28</v>
      </c>
      <c r="AA15" s="51">
        <v>0</v>
      </c>
      <c r="AB15" s="51">
        <v>0</v>
      </c>
      <c r="AC15" s="51">
        <v>0</v>
      </c>
      <c r="AD15" s="153">
        <v>2</v>
      </c>
      <c r="AE15" s="83">
        <v>2529.9499999999998</v>
      </c>
      <c r="AF15" s="51">
        <v>1097.95</v>
      </c>
      <c r="AG15" s="51">
        <v>1004.15</v>
      </c>
      <c r="AH15" s="51">
        <v>2.2000000000000002</v>
      </c>
      <c r="AI15" s="51">
        <v>0.19</v>
      </c>
      <c r="AJ15" s="51">
        <v>0.33</v>
      </c>
      <c r="AK15" s="51" t="s">
        <v>109</v>
      </c>
      <c r="AL15" s="153">
        <v>6.45</v>
      </c>
      <c r="AM15" s="83" t="s">
        <v>110</v>
      </c>
      <c r="AN15" s="51" t="s">
        <v>110</v>
      </c>
      <c r="AO15" s="51" t="s">
        <v>110</v>
      </c>
      <c r="AP15" s="51" t="s">
        <v>146</v>
      </c>
      <c r="AQ15" s="51" t="s">
        <v>109</v>
      </c>
      <c r="AR15" s="153" t="s">
        <v>109</v>
      </c>
      <c r="AS15" s="83" t="s">
        <v>157</v>
      </c>
      <c r="AT15" s="51" t="s">
        <v>111</v>
      </c>
      <c r="AU15" s="153">
        <v>8</v>
      </c>
      <c r="AV15" s="83" t="s">
        <v>112</v>
      </c>
      <c r="AW15" s="51" t="s">
        <v>262</v>
      </c>
      <c r="AX15" s="153" t="s">
        <v>263</v>
      </c>
      <c r="AY15" s="232" t="s">
        <v>264</v>
      </c>
      <c r="AZ15" s="51" t="s">
        <v>112</v>
      </c>
      <c r="BA15" s="51" t="s">
        <v>265</v>
      </c>
      <c r="BB15" s="153" t="s">
        <v>112</v>
      </c>
      <c r="BC15" s="83" t="s">
        <v>110</v>
      </c>
      <c r="BD15" s="51" t="s">
        <v>178</v>
      </c>
      <c r="BE15" s="51" t="s">
        <v>109</v>
      </c>
      <c r="BF15" s="82" t="s">
        <v>110</v>
      </c>
      <c r="BG15" s="20"/>
      <c r="BH15" s="20"/>
      <c r="BI15" s="20"/>
      <c r="BJ15" s="21"/>
    </row>
    <row r="16" spans="2:62" s="10" customFormat="1" ht="15.75" x14ac:dyDescent="0.3">
      <c r="B16" s="143" t="s">
        <v>108</v>
      </c>
      <c r="C16" s="134">
        <v>8</v>
      </c>
      <c r="D16" s="48">
        <v>43152</v>
      </c>
      <c r="E16" s="56" t="s">
        <v>38</v>
      </c>
      <c r="F16" s="56" t="s">
        <v>39</v>
      </c>
      <c r="G16" s="56" t="s">
        <v>97</v>
      </c>
      <c r="H16" s="51">
        <v>3</v>
      </c>
      <c r="I16" s="52">
        <v>1656</v>
      </c>
      <c r="J16" s="47" t="s">
        <v>34</v>
      </c>
      <c r="K16" s="79">
        <v>13</v>
      </c>
      <c r="L16" s="1"/>
      <c r="M16" s="78" t="s">
        <v>21</v>
      </c>
      <c r="N16" s="47" t="s">
        <v>21</v>
      </c>
      <c r="O16" s="47">
        <v>3</v>
      </c>
      <c r="P16" s="47">
        <v>8</v>
      </c>
      <c r="Q16" s="79">
        <v>2</v>
      </c>
      <c r="R16" s="169"/>
      <c r="S16" s="168" t="s">
        <v>17</v>
      </c>
      <c r="T16" s="1"/>
      <c r="U16" s="182">
        <v>411588419</v>
      </c>
      <c r="V16" s="81">
        <v>4275217</v>
      </c>
      <c r="W16" s="24"/>
      <c r="X16" s="83">
        <v>18</v>
      </c>
      <c r="Y16" s="51">
        <v>8</v>
      </c>
      <c r="Z16" s="51">
        <v>13</v>
      </c>
      <c r="AA16" s="51">
        <v>0</v>
      </c>
      <c r="AB16" s="51">
        <v>0</v>
      </c>
      <c r="AC16" s="51">
        <v>0</v>
      </c>
      <c r="AD16" s="153">
        <v>1</v>
      </c>
      <c r="AE16" s="83">
        <v>1179.47</v>
      </c>
      <c r="AF16" s="51">
        <v>476.29</v>
      </c>
      <c r="AG16" s="51">
        <v>749.85</v>
      </c>
      <c r="AH16" s="51">
        <v>1.52</v>
      </c>
      <c r="AI16" s="51">
        <v>0.49</v>
      </c>
      <c r="AJ16" s="51">
        <v>0.56999999999999995</v>
      </c>
      <c r="AK16" s="51" t="s">
        <v>109</v>
      </c>
      <c r="AL16" s="153">
        <v>5</v>
      </c>
      <c r="AM16" s="83" t="s">
        <v>110</v>
      </c>
      <c r="AN16" s="51" t="s">
        <v>110</v>
      </c>
      <c r="AO16" s="51" t="s">
        <v>109</v>
      </c>
      <c r="AP16" s="51" t="s">
        <v>232</v>
      </c>
      <c r="AQ16" s="51" t="s">
        <v>109</v>
      </c>
      <c r="AR16" s="153" t="s">
        <v>109</v>
      </c>
      <c r="AS16" s="83" t="s">
        <v>121</v>
      </c>
      <c r="AT16" s="51" t="s">
        <v>111</v>
      </c>
      <c r="AU16" s="153">
        <v>15</v>
      </c>
      <c r="AV16" s="83" t="s">
        <v>112</v>
      </c>
      <c r="AW16" s="51" t="s">
        <v>113</v>
      </c>
      <c r="AX16" s="153" t="s">
        <v>114</v>
      </c>
      <c r="AY16" s="232">
        <v>5.5555555555555552E-2</v>
      </c>
      <c r="AZ16" s="51" t="s">
        <v>115</v>
      </c>
      <c r="BA16" s="51" t="s">
        <v>189</v>
      </c>
      <c r="BB16" s="153" t="s">
        <v>115</v>
      </c>
      <c r="BC16" s="83" t="s">
        <v>110</v>
      </c>
      <c r="BD16" s="51" t="s">
        <v>110</v>
      </c>
      <c r="BE16" s="51" t="s">
        <v>110</v>
      </c>
      <c r="BF16" s="82" t="s">
        <v>110</v>
      </c>
      <c r="BG16" s="20"/>
      <c r="BH16" s="20"/>
      <c r="BI16" s="20"/>
      <c r="BJ16" s="21"/>
    </row>
    <row r="17" spans="1:91" s="10" customFormat="1" ht="15.75" x14ac:dyDescent="0.3">
      <c r="B17" s="143" t="s">
        <v>104</v>
      </c>
      <c r="C17" s="134">
        <v>9</v>
      </c>
      <c r="D17" s="48">
        <v>43179</v>
      </c>
      <c r="E17" s="49" t="s">
        <v>84</v>
      </c>
      <c r="F17" s="57" t="s">
        <v>85</v>
      </c>
      <c r="G17" s="50" t="s">
        <v>86</v>
      </c>
      <c r="H17" s="51">
        <v>3</v>
      </c>
      <c r="I17" s="52">
        <v>193</v>
      </c>
      <c r="J17" s="47" t="s">
        <v>34</v>
      </c>
      <c r="K17" s="79">
        <v>1</v>
      </c>
      <c r="L17" s="12"/>
      <c r="M17" s="78" t="s">
        <v>21</v>
      </c>
      <c r="N17" s="47" t="s">
        <v>21</v>
      </c>
      <c r="O17" s="47" t="s">
        <v>21</v>
      </c>
      <c r="P17" s="47" t="s">
        <v>21</v>
      </c>
      <c r="Q17" s="79">
        <v>1</v>
      </c>
      <c r="R17" s="26"/>
      <c r="S17" s="168" t="s">
        <v>17</v>
      </c>
      <c r="T17" s="12"/>
      <c r="U17" s="182">
        <v>45691935</v>
      </c>
      <c r="V17" s="81">
        <v>479765</v>
      </c>
      <c r="W17" s="19">
        <v>479765</v>
      </c>
      <c r="X17" s="83">
        <v>0</v>
      </c>
      <c r="Y17" s="51">
        <v>0</v>
      </c>
      <c r="Z17" s="51">
        <v>0</v>
      </c>
      <c r="AA17" s="51">
        <v>0</v>
      </c>
      <c r="AB17" s="51">
        <v>0</v>
      </c>
      <c r="AC17" s="51">
        <v>0</v>
      </c>
      <c r="AD17" s="153">
        <v>0</v>
      </c>
      <c r="AE17" s="83">
        <v>193.36</v>
      </c>
      <c r="AF17" s="51">
        <v>0</v>
      </c>
      <c r="AG17" s="51">
        <v>296</v>
      </c>
      <c r="AH17" s="51">
        <v>0.65</v>
      </c>
      <c r="AI17" s="51">
        <v>0.44</v>
      </c>
      <c r="AJ17" s="51">
        <v>0.21</v>
      </c>
      <c r="AK17" s="51" t="s">
        <v>109</v>
      </c>
      <c r="AL17" s="153">
        <v>3</v>
      </c>
      <c r="AM17" s="83" t="s">
        <v>109</v>
      </c>
      <c r="AN17" s="51" t="s">
        <v>109</v>
      </c>
      <c r="AO17" s="51" t="s">
        <v>109</v>
      </c>
      <c r="AP17" s="51" t="s">
        <v>112</v>
      </c>
      <c r="AQ17" s="51" t="s">
        <v>109</v>
      </c>
      <c r="AR17" s="153" t="s">
        <v>109</v>
      </c>
      <c r="AS17" s="83" t="s">
        <v>121</v>
      </c>
      <c r="AT17" s="51" t="s">
        <v>111</v>
      </c>
      <c r="AU17" s="153">
        <v>16</v>
      </c>
      <c r="AV17" s="83" t="s">
        <v>112</v>
      </c>
      <c r="AW17" s="51" t="s">
        <v>122</v>
      </c>
      <c r="AX17" s="153" t="s">
        <v>109</v>
      </c>
      <c r="AY17" s="232" t="s">
        <v>112</v>
      </c>
      <c r="AZ17" s="51" t="s">
        <v>112</v>
      </c>
      <c r="BA17" s="51" t="s">
        <v>112</v>
      </c>
      <c r="BB17" s="153" t="s">
        <v>112</v>
      </c>
      <c r="BC17" s="83" t="s">
        <v>110</v>
      </c>
      <c r="BD17" s="51" t="s">
        <v>110</v>
      </c>
      <c r="BE17" s="51" t="s">
        <v>110</v>
      </c>
      <c r="BF17" s="82" t="s">
        <v>109</v>
      </c>
      <c r="BG17" s="20"/>
      <c r="BH17" s="20"/>
      <c r="BI17" s="20"/>
      <c r="BJ17" s="21"/>
    </row>
    <row r="18" spans="1:91" s="10" customFormat="1" ht="15.75" x14ac:dyDescent="0.3">
      <c r="B18" s="143" t="s">
        <v>105</v>
      </c>
      <c r="C18" s="134">
        <v>10</v>
      </c>
      <c r="D18" s="48">
        <v>43188</v>
      </c>
      <c r="E18" s="58" t="s">
        <v>87</v>
      </c>
      <c r="F18" s="56" t="s">
        <v>88</v>
      </c>
      <c r="G18" s="56" t="s">
        <v>89</v>
      </c>
      <c r="H18" s="51">
        <v>7</v>
      </c>
      <c r="I18" s="52">
        <v>5428</v>
      </c>
      <c r="J18" s="47" t="s">
        <v>34</v>
      </c>
      <c r="K18" s="79">
        <v>37</v>
      </c>
      <c r="L18" s="13"/>
      <c r="M18" s="78" t="s">
        <v>21</v>
      </c>
      <c r="N18" s="47">
        <v>4</v>
      </c>
      <c r="O18" s="47">
        <v>15</v>
      </c>
      <c r="P18" s="47">
        <v>6</v>
      </c>
      <c r="Q18" s="79">
        <v>12</v>
      </c>
      <c r="R18" s="27"/>
      <c r="S18" s="168" t="s">
        <v>17</v>
      </c>
      <c r="T18" s="13"/>
      <c r="U18" s="182">
        <v>1324097561</v>
      </c>
      <c r="V18" s="81">
        <v>13786406</v>
      </c>
      <c r="W18" s="19">
        <v>13786406</v>
      </c>
      <c r="X18" s="83">
        <v>60</v>
      </c>
      <c r="Y18" s="51">
        <v>22</v>
      </c>
      <c r="Z18" s="51">
        <f>11+18+2</f>
        <v>31</v>
      </c>
      <c r="AA18" s="193">
        <v>0</v>
      </c>
      <c r="AB18" s="193">
        <v>0</v>
      </c>
      <c r="AC18" s="193">
        <v>0</v>
      </c>
      <c r="AD18" s="153">
        <v>3</v>
      </c>
      <c r="AE18" s="211">
        <v>3508.19</v>
      </c>
      <c r="AF18" s="203">
        <v>1920.69</v>
      </c>
      <c r="AG18" s="203">
        <v>1416.53</v>
      </c>
      <c r="AH18" s="157">
        <v>2.08</v>
      </c>
      <c r="AI18" s="157">
        <v>0.2</v>
      </c>
      <c r="AJ18" s="157">
        <v>0.2</v>
      </c>
      <c r="AK18" s="51" t="s">
        <v>109</v>
      </c>
      <c r="AL18" s="153">
        <v>5.94</v>
      </c>
      <c r="AM18" s="83" t="s">
        <v>110</v>
      </c>
      <c r="AN18" s="51" t="s">
        <v>110</v>
      </c>
      <c r="AO18" s="51" t="s">
        <v>110</v>
      </c>
      <c r="AP18" s="51" t="s">
        <v>146</v>
      </c>
      <c r="AQ18" s="51" t="s">
        <v>109</v>
      </c>
      <c r="AR18" s="153" t="s">
        <v>109</v>
      </c>
      <c r="AS18" s="83" t="s">
        <v>147</v>
      </c>
      <c r="AT18" s="51" t="s">
        <v>111</v>
      </c>
      <c r="AU18" s="153">
        <v>8</v>
      </c>
      <c r="AV18" s="223" t="s">
        <v>172</v>
      </c>
      <c r="AW18" s="51" t="s">
        <v>176</v>
      </c>
      <c r="AX18" s="153" t="s">
        <v>177</v>
      </c>
      <c r="AY18" s="232" t="s">
        <v>216</v>
      </c>
      <c r="AZ18" s="51" t="s">
        <v>217</v>
      </c>
      <c r="BA18" s="51" t="s">
        <v>209</v>
      </c>
      <c r="BB18" s="153" t="s">
        <v>217</v>
      </c>
      <c r="BC18" s="83" t="s">
        <v>110</v>
      </c>
      <c r="BD18" s="51" t="s">
        <v>178</v>
      </c>
      <c r="BE18" s="51" t="s">
        <v>110</v>
      </c>
      <c r="BF18" s="82" t="s">
        <v>110</v>
      </c>
      <c r="BG18" s="20"/>
      <c r="BH18" s="20"/>
      <c r="BI18" s="20"/>
      <c r="BJ18" s="21"/>
    </row>
    <row r="19" spans="1:91" s="10" customFormat="1" ht="15.75" x14ac:dyDescent="0.3">
      <c r="B19" s="143" t="s">
        <v>105</v>
      </c>
      <c r="C19" s="134">
        <v>11</v>
      </c>
      <c r="D19" s="48">
        <v>43193</v>
      </c>
      <c r="E19" s="49" t="s">
        <v>98</v>
      </c>
      <c r="F19" s="55" t="s">
        <v>99</v>
      </c>
      <c r="G19" s="50" t="s">
        <v>100</v>
      </c>
      <c r="H19" s="51">
        <v>9</v>
      </c>
      <c r="I19" s="52">
        <v>4249</v>
      </c>
      <c r="J19" s="47" t="s">
        <v>34</v>
      </c>
      <c r="K19" s="79">
        <v>30</v>
      </c>
      <c r="L19" s="1"/>
      <c r="M19" s="78" t="s">
        <v>21</v>
      </c>
      <c r="N19" s="47" t="s">
        <v>21</v>
      </c>
      <c r="O19" s="47">
        <v>2</v>
      </c>
      <c r="P19" s="47">
        <v>26</v>
      </c>
      <c r="Q19" s="79">
        <v>2</v>
      </c>
      <c r="R19" s="169"/>
      <c r="S19" s="168" t="s">
        <v>17</v>
      </c>
      <c r="T19" s="1"/>
      <c r="U19" s="182">
        <v>1054174192</v>
      </c>
      <c r="V19" s="81">
        <v>10663501</v>
      </c>
      <c r="W19" s="25"/>
      <c r="X19" s="83">
        <v>36</v>
      </c>
      <c r="Y19" s="51">
        <v>33</v>
      </c>
      <c r="Z19" s="51">
        <v>32</v>
      </c>
      <c r="AA19" s="193">
        <v>0</v>
      </c>
      <c r="AB19" s="193">
        <v>0</v>
      </c>
      <c r="AC19" s="193">
        <v>0</v>
      </c>
      <c r="AD19" s="153">
        <v>2</v>
      </c>
      <c r="AE19" s="211">
        <v>2948.93</v>
      </c>
      <c r="AF19" s="203">
        <v>1300.56</v>
      </c>
      <c r="AG19" s="203">
        <v>1156</v>
      </c>
      <c r="AH19" s="157">
        <v>2.21</v>
      </c>
      <c r="AI19" s="157">
        <v>0.16</v>
      </c>
      <c r="AJ19" s="157">
        <v>0.3</v>
      </c>
      <c r="AK19" s="51" t="s">
        <v>109</v>
      </c>
      <c r="AL19" s="153">
        <v>7.21</v>
      </c>
      <c r="AM19" s="83" t="s">
        <v>110</v>
      </c>
      <c r="AN19" s="51" t="s">
        <v>110</v>
      </c>
      <c r="AO19" s="51" t="s">
        <v>110</v>
      </c>
      <c r="AP19" s="51" t="s">
        <v>146</v>
      </c>
      <c r="AQ19" s="51" t="s">
        <v>109</v>
      </c>
      <c r="AR19" s="153" t="s">
        <v>109</v>
      </c>
      <c r="AS19" s="83" t="s">
        <v>157</v>
      </c>
      <c r="AT19" s="51" t="s">
        <v>111</v>
      </c>
      <c r="AU19" s="153">
        <v>5</v>
      </c>
      <c r="AV19" s="223" t="s">
        <v>215</v>
      </c>
      <c r="AW19" s="51" t="s">
        <v>179</v>
      </c>
      <c r="AX19" s="153" t="s">
        <v>180</v>
      </c>
      <c r="AY19" s="232" t="s">
        <v>218</v>
      </c>
      <c r="AZ19" s="51" t="s">
        <v>219</v>
      </c>
      <c r="BA19" s="51" t="s">
        <v>209</v>
      </c>
      <c r="BB19" s="153" t="s">
        <v>209</v>
      </c>
      <c r="BC19" s="83" t="s">
        <v>110</v>
      </c>
      <c r="BD19" s="51" t="s">
        <v>178</v>
      </c>
      <c r="BE19" s="51" t="s">
        <v>110</v>
      </c>
      <c r="BF19" s="82" t="s">
        <v>110</v>
      </c>
      <c r="BG19" s="20"/>
      <c r="BH19" s="20"/>
      <c r="BI19" s="20"/>
      <c r="BJ19" s="21"/>
    </row>
    <row r="20" spans="1:91" s="10" customFormat="1" ht="15.75" x14ac:dyDescent="0.3">
      <c r="B20" s="143" t="s">
        <v>108</v>
      </c>
      <c r="C20" s="134">
        <v>12</v>
      </c>
      <c r="D20" s="48">
        <v>43200</v>
      </c>
      <c r="E20" s="49" t="s">
        <v>101</v>
      </c>
      <c r="F20" s="55" t="s">
        <v>102</v>
      </c>
      <c r="G20" s="50" t="s">
        <v>103</v>
      </c>
      <c r="H20" s="51">
        <v>6</v>
      </c>
      <c r="I20" s="52">
        <v>2259</v>
      </c>
      <c r="J20" s="47" t="s">
        <v>34</v>
      </c>
      <c r="K20" s="79">
        <v>21</v>
      </c>
      <c r="L20" s="1"/>
      <c r="M20" s="78" t="s">
        <v>21</v>
      </c>
      <c r="N20" s="47">
        <v>11</v>
      </c>
      <c r="O20" s="47">
        <v>2</v>
      </c>
      <c r="P20" s="47">
        <v>8</v>
      </c>
      <c r="Q20" s="79" t="s">
        <v>21</v>
      </c>
      <c r="R20" s="169"/>
      <c r="S20" s="168" t="s">
        <v>16</v>
      </c>
      <c r="T20" s="1"/>
      <c r="U20" s="182">
        <v>562252870</v>
      </c>
      <c r="V20" s="81">
        <v>5834311</v>
      </c>
      <c r="W20" s="19"/>
      <c r="X20" s="83">
        <v>23</v>
      </c>
      <c r="Y20" s="51">
        <v>10</v>
      </c>
      <c r="Z20" s="51">
        <v>21</v>
      </c>
      <c r="AA20" s="51">
        <v>0</v>
      </c>
      <c r="AB20" s="51">
        <v>0</v>
      </c>
      <c r="AC20" s="51">
        <v>0</v>
      </c>
      <c r="AD20" s="153">
        <v>2</v>
      </c>
      <c r="AE20" s="162">
        <v>1618.33</v>
      </c>
      <c r="AF20" s="155">
        <v>641.03</v>
      </c>
      <c r="AG20" s="155">
        <v>849.06</v>
      </c>
      <c r="AH20" s="157">
        <v>1.6</v>
      </c>
      <c r="AI20" s="157">
        <v>0.2</v>
      </c>
      <c r="AJ20" s="157">
        <v>0.34</v>
      </c>
      <c r="AK20" s="51" t="s">
        <v>109</v>
      </c>
      <c r="AL20" s="153">
        <v>5</v>
      </c>
      <c r="AM20" s="83" t="s">
        <v>110</v>
      </c>
      <c r="AN20" s="51" t="s">
        <v>110</v>
      </c>
      <c r="AO20" s="51" t="s">
        <v>109</v>
      </c>
      <c r="AP20" s="51" t="s">
        <v>146</v>
      </c>
      <c r="AQ20" s="51" t="s">
        <v>109</v>
      </c>
      <c r="AR20" s="153" t="s">
        <v>109</v>
      </c>
      <c r="AS20" s="83" t="s">
        <v>188</v>
      </c>
      <c r="AT20" s="51" t="s">
        <v>148</v>
      </c>
      <c r="AU20" s="153">
        <v>8</v>
      </c>
      <c r="AV20" s="83" t="s">
        <v>112</v>
      </c>
      <c r="AW20" s="51" t="s">
        <v>266</v>
      </c>
      <c r="AX20" s="153" t="s">
        <v>267</v>
      </c>
      <c r="AY20" s="83" t="s">
        <v>268</v>
      </c>
      <c r="AZ20" s="51" t="s">
        <v>112</v>
      </c>
      <c r="BA20" s="51" t="s">
        <v>112</v>
      </c>
      <c r="BB20" s="153" t="s">
        <v>112</v>
      </c>
      <c r="BC20" s="83" t="s">
        <v>110</v>
      </c>
      <c r="BD20" s="51" t="s">
        <v>178</v>
      </c>
      <c r="BE20" s="51" t="s">
        <v>110</v>
      </c>
      <c r="BF20" s="82" t="s">
        <v>110</v>
      </c>
      <c r="BG20" s="20"/>
      <c r="BH20" s="20"/>
      <c r="BI20" s="20"/>
      <c r="BJ20" s="21"/>
    </row>
    <row r="21" spans="1:91" s="10" customFormat="1" ht="15.75" x14ac:dyDescent="0.3">
      <c r="B21" s="143" t="s">
        <v>104</v>
      </c>
      <c r="C21" s="134">
        <v>13</v>
      </c>
      <c r="D21" s="48">
        <v>43216</v>
      </c>
      <c r="E21" s="49" t="s">
        <v>123</v>
      </c>
      <c r="F21" s="55" t="s">
        <v>124</v>
      </c>
      <c r="G21" s="50" t="s">
        <v>125</v>
      </c>
      <c r="H21" s="51">
        <v>1</v>
      </c>
      <c r="I21" s="52">
        <v>62</v>
      </c>
      <c r="J21" s="47" t="s">
        <v>126</v>
      </c>
      <c r="K21" s="79" t="s">
        <v>21</v>
      </c>
      <c r="L21" s="13"/>
      <c r="M21" s="78" t="s">
        <v>21</v>
      </c>
      <c r="N21" s="47" t="s">
        <v>21</v>
      </c>
      <c r="O21" s="47" t="s">
        <v>21</v>
      </c>
      <c r="P21" s="47" t="s">
        <v>21</v>
      </c>
      <c r="Q21" s="79" t="s">
        <v>21</v>
      </c>
      <c r="R21" s="27"/>
      <c r="S21" s="168" t="s">
        <v>16</v>
      </c>
      <c r="T21" s="13"/>
      <c r="U21" s="182">
        <v>14727542</v>
      </c>
      <c r="V21" s="81">
        <v>220914</v>
      </c>
      <c r="W21" s="28"/>
      <c r="X21" s="83">
        <v>2</v>
      </c>
      <c r="Y21" s="51">
        <v>0</v>
      </c>
      <c r="Z21" s="51">
        <v>0</v>
      </c>
      <c r="AA21" s="51">
        <v>0</v>
      </c>
      <c r="AB21" s="51">
        <v>1</v>
      </c>
      <c r="AC21" s="51">
        <v>0</v>
      </c>
      <c r="AD21" s="153">
        <v>0</v>
      </c>
      <c r="AE21" s="162" t="s">
        <v>130</v>
      </c>
      <c r="AF21" s="155">
        <v>0</v>
      </c>
      <c r="AG21" s="155" t="s">
        <v>131</v>
      </c>
      <c r="AH21" s="157">
        <v>0.38</v>
      </c>
      <c r="AI21" s="157">
        <v>0.36</v>
      </c>
      <c r="AJ21" s="157">
        <v>0</v>
      </c>
      <c r="AK21" s="51" t="s">
        <v>109</v>
      </c>
      <c r="AL21" s="153">
        <v>3</v>
      </c>
      <c r="AM21" s="83" t="s">
        <v>109</v>
      </c>
      <c r="AN21" s="51" t="s">
        <v>109</v>
      </c>
      <c r="AO21" s="51" t="s">
        <v>109</v>
      </c>
      <c r="AP21" s="51" t="s">
        <v>112</v>
      </c>
      <c r="AQ21" s="51" t="s">
        <v>110</v>
      </c>
      <c r="AR21" s="153" t="s">
        <v>109</v>
      </c>
      <c r="AS21" s="83" t="s">
        <v>121</v>
      </c>
      <c r="AT21" s="51" t="s">
        <v>132</v>
      </c>
      <c r="AU21" s="153">
        <v>13</v>
      </c>
      <c r="AV21" s="83" t="s">
        <v>133</v>
      </c>
      <c r="AW21" s="51" t="s">
        <v>134</v>
      </c>
      <c r="AX21" s="153" t="s">
        <v>109</v>
      </c>
      <c r="AY21" s="83" t="s">
        <v>269</v>
      </c>
      <c r="AZ21" s="51" t="s">
        <v>112</v>
      </c>
      <c r="BA21" s="51" t="s">
        <v>112</v>
      </c>
      <c r="BB21" s="153" t="s">
        <v>112</v>
      </c>
      <c r="BC21" s="83" t="s">
        <v>110</v>
      </c>
      <c r="BD21" s="51" t="s">
        <v>110</v>
      </c>
      <c r="BE21" s="51" t="s">
        <v>109</v>
      </c>
      <c r="BF21" s="82" t="s">
        <v>109</v>
      </c>
      <c r="BG21" s="20"/>
      <c r="BH21" s="20"/>
      <c r="BI21" s="20"/>
      <c r="BJ21" s="21"/>
    </row>
    <row r="22" spans="1:91" s="10" customFormat="1" ht="15.75" x14ac:dyDescent="0.3">
      <c r="B22" s="143" t="s">
        <v>135</v>
      </c>
      <c r="C22" s="134">
        <v>14</v>
      </c>
      <c r="D22" s="48">
        <v>43229</v>
      </c>
      <c r="E22" s="49" t="s">
        <v>127</v>
      </c>
      <c r="F22" s="55" t="s">
        <v>128</v>
      </c>
      <c r="G22" s="50" t="s">
        <v>129</v>
      </c>
      <c r="H22" s="51">
        <v>2</v>
      </c>
      <c r="I22" s="52">
        <v>182</v>
      </c>
      <c r="J22" s="47" t="s">
        <v>34</v>
      </c>
      <c r="K22" s="79">
        <v>1</v>
      </c>
      <c r="L22" s="1"/>
      <c r="M22" s="78" t="s">
        <v>21</v>
      </c>
      <c r="N22" s="47" t="s">
        <v>21</v>
      </c>
      <c r="O22" s="47" t="s">
        <v>21</v>
      </c>
      <c r="P22" s="47" t="s">
        <v>21</v>
      </c>
      <c r="Q22" s="79">
        <v>1</v>
      </c>
      <c r="R22" s="169"/>
      <c r="S22" s="168" t="s">
        <v>17</v>
      </c>
      <c r="T22" s="1"/>
      <c r="U22" s="182">
        <v>27204101</v>
      </c>
      <c r="V22" s="81">
        <v>408062</v>
      </c>
      <c r="W22" s="19"/>
      <c r="X22" s="83">
        <v>2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153">
        <v>0</v>
      </c>
      <c r="AE22" s="162">
        <v>182.4</v>
      </c>
      <c r="AF22" s="155">
        <v>0</v>
      </c>
      <c r="AG22" s="155">
        <v>450</v>
      </c>
      <c r="AH22" s="157">
        <v>0.4</v>
      </c>
      <c r="AI22" s="157">
        <v>0.19</v>
      </c>
      <c r="AJ22" s="157">
        <v>0.21</v>
      </c>
      <c r="AK22" s="51" t="s">
        <v>110</v>
      </c>
      <c r="AL22" s="153">
        <v>5</v>
      </c>
      <c r="AM22" s="83" t="s">
        <v>109</v>
      </c>
      <c r="AN22" s="51" t="s">
        <v>109</v>
      </c>
      <c r="AO22" s="51" t="s">
        <v>109</v>
      </c>
      <c r="AP22" s="51" t="s">
        <v>112</v>
      </c>
      <c r="AQ22" s="51" t="s">
        <v>109</v>
      </c>
      <c r="AR22" s="153" t="s">
        <v>109</v>
      </c>
      <c r="AS22" s="83" t="s">
        <v>142</v>
      </c>
      <c r="AT22" s="51" t="s">
        <v>111</v>
      </c>
      <c r="AU22" s="153">
        <v>15</v>
      </c>
      <c r="AV22" s="83" t="s">
        <v>112</v>
      </c>
      <c r="AW22" s="51" t="s">
        <v>143</v>
      </c>
      <c r="AX22" s="153" t="s">
        <v>109</v>
      </c>
      <c r="AY22" s="83" t="s">
        <v>144</v>
      </c>
      <c r="AZ22" s="51" t="s">
        <v>112</v>
      </c>
      <c r="BA22" s="51" t="s">
        <v>112</v>
      </c>
      <c r="BB22" s="153" t="s">
        <v>112</v>
      </c>
      <c r="BC22" s="83" t="s">
        <v>110</v>
      </c>
      <c r="BD22" s="51" t="s">
        <v>178</v>
      </c>
      <c r="BE22" s="51" t="s">
        <v>109</v>
      </c>
      <c r="BF22" s="82" t="s">
        <v>109</v>
      </c>
      <c r="BG22" s="20"/>
      <c r="BH22" s="20"/>
      <c r="BI22" s="20"/>
      <c r="BJ22" s="21"/>
    </row>
    <row r="23" spans="1:91" s="10" customFormat="1" ht="15.75" x14ac:dyDescent="0.3">
      <c r="B23" s="143" t="s">
        <v>105</v>
      </c>
      <c r="C23" s="134">
        <v>15</v>
      </c>
      <c r="D23" s="48">
        <v>43244</v>
      </c>
      <c r="E23" s="49" t="s">
        <v>136</v>
      </c>
      <c r="F23" s="55" t="s">
        <v>137</v>
      </c>
      <c r="G23" s="50" t="s">
        <v>138</v>
      </c>
      <c r="H23" s="51">
        <v>17</v>
      </c>
      <c r="I23" s="52">
        <v>14992</v>
      </c>
      <c r="J23" s="47" t="s">
        <v>139</v>
      </c>
      <c r="K23" s="79" t="s">
        <v>21</v>
      </c>
      <c r="L23" s="1"/>
      <c r="M23" s="78" t="s">
        <v>21</v>
      </c>
      <c r="N23" s="47" t="s">
        <v>21</v>
      </c>
      <c r="O23" s="47" t="s">
        <v>21</v>
      </c>
      <c r="P23" s="47" t="s">
        <v>21</v>
      </c>
      <c r="Q23" s="79" t="s">
        <v>21</v>
      </c>
      <c r="R23" s="169"/>
      <c r="S23" s="168" t="s">
        <v>16</v>
      </c>
      <c r="T23" s="1"/>
      <c r="U23" s="182">
        <v>3649222230</v>
      </c>
      <c r="V23" s="81">
        <v>37476973</v>
      </c>
      <c r="W23" s="19"/>
      <c r="X23" s="83">
        <v>128</v>
      </c>
      <c r="Y23" s="51">
        <v>0</v>
      </c>
      <c r="Z23" s="51">
        <v>75</v>
      </c>
      <c r="AA23" s="51">
        <v>0</v>
      </c>
      <c r="AB23" s="51">
        <v>1</v>
      </c>
      <c r="AC23" s="51" t="s">
        <v>270</v>
      </c>
      <c r="AD23" s="153">
        <v>6</v>
      </c>
      <c r="AE23" s="211">
        <v>8193.2800000000007</v>
      </c>
      <c r="AF23" s="203">
        <v>6799.5</v>
      </c>
      <c r="AG23" s="203">
        <v>1617.4</v>
      </c>
      <c r="AH23" s="157">
        <v>5.42</v>
      </c>
      <c r="AI23" s="157" t="s">
        <v>185</v>
      </c>
      <c r="AJ23" s="157">
        <v>0.31</v>
      </c>
      <c r="AK23" s="158" t="s">
        <v>110</v>
      </c>
      <c r="AL23" s="153" t="s">
        <v>186</v>
      </c>
      <c r="AM23" s="83" t="s">
        <v>109</v>
      </c>
      <c r="AN23" s="51" t="s">
        <v>110</v>
      </c>
      <c r="AO23" s="51" t="s">
        <v>110</v>
      </c>
      <c r="AP23" s="51" t="s">
        <v>146</v>
      </c>
      <c r="AQ23" s="51" t="s">
        <v>109</v>
      </c>
      <c r="AR23" s="153" t="s">
        <v>109</v>
      </c>
      <c r="AS23" s="83" t="s">
        <v>182</v>
      </c>
      <c r="AT23" s="51" t="s">
        <v>183</v>
      </c>
      <c r="AU23" s="153">
        <v>1</v>
      </c>
      <c r="AV23" s="83" t="s">
        <v>133</v>
      </c>
      <c r="AW23" s="51" t="s">
        <v>181</v>
      </c>
      <c r="AX23" s="153" t="s">
        <v>184</v>
      </c>
      <c r="AY23" s="83" t="s">
        <v>271</v>
      </c>
      <c r="AZ23" s="51" t="s">
        <v>272</v>
      </c>
      <c r="BA23" s="51" t="s">
        <v>112</v>
      </c>
      <c r="BB23" s="153" t="s">
        <v>112</v>
      </c>
      <c r="BC23" s="83" t="s">
        <v>110</v>
      </c>
      <c r="BD23" s="51" t="s">
        <v>178</v>
      </c>
      <c r="BE23" s="51" t="s">
        <v>110</v>
      </c>
      <c r="BF23" s="82" t="s">
        <v>110</v>
      </c>
      <c r="BG23" s="20"/>
      <c r="BH23" s="20"/>
      <c r="BI23" s="20"/>
      <c r="BJ23" s="21"/>
    </row>
    <row r="24" spans="1:91" s="10" customFormat="1" ht="15.75" x14ac:dyDescent="0.3">
      <c r="B24" s="143" t="s">
        <v>107</v>
      </c>
      <c r="C24" s="134">
        <v>16</v>
      </c>
      <c r="D24" s="48">
        <v>43249</v>
      </c>
      <c r="E24" s="49" t="s">
        <v>154</v>
      </c>
      <c r="F24" s="55" t="s">
        <v>155</v>
      </c>
      <c r="G24" s="50" t="s">
        <v>138</v>
      </c>
      <c r="H24" s="51">
        <v>18</v>
      </c>
      <c r="I24" s="52">
        <v>21353</v>
      </c>
      <c r="J24" s="47" t="s">
        <v>139</v>
      </c>
      <c r="K24" s="79" t="s">
        <v>21</v>
      </c>
      <c r="L24" s="13"/>
      <c r="M24" s="78" t="s">
        <v>21</v>
      </c>
      <c r="N24" s="47" t="s">
        <v>21</v>
      </c>
      <c r="O24" s="47" t="s">
        <v>21</v>
      </c>
      <c r="P24" s="47" t="s">
        <v>21</v>
      </c>
      <c r="Q24" s="79" t="s">
        <v>21</v>
      </c>
      <c r="R24" s="27"/>
      <c r="S24" s="168" t="s">
        <v>156</v>
      </c>
      <c r="T24" s="13"/>
      <c r="U24" s="182">
        <v>5329195378</v>
      </c>
      <c r="V24" s="81">
        <v>55818278</v>
      </c>
      <c r="W24" s="28"/>
      <c r="X24" s="83">
        <v>145</v>
      </c>
      <c r="Y24" s="51">
        <v>40</v>
      </c>
      <c r="Z24" s="51">
        <v>42</v>
      </c>
      <c r="AA24" s="51">
        <v>0</v>
      </c>
      <c r="AB24" s="51">
        <v>8</v>
      </c>
      <c r="AC24" s="51" t="s">
        <v>270</v>
      </c>
      <c r="AD24" s="153">
        <v>6</v>
      </c>
      <c r="AE24" s="162">
        <v>12754.42</v>
      </c>
      <c r="AF24" s="155">
        <v>8598.94</v>
      </c>
      <c r="AG24" s="155">
        <v>1669.67</v>
      </c>
      <c r="AH24" s="157">
        <v>8.4</v>
      </c>
      <c r="AI24" s="157">
        <v>0.78</v>
      </c>
      <c r="AJ24" s="157">
        <v>0.4</v>
      </c>
      <c r="AK24" s="51" t="s">
        <v>109</v>
      </c>
      <c r="AL24" s="153" t="s">
        <v>109</v>
      </c>
      <c r="AM24" s="83" t="s">
        <v>109</v>
      </c>
      <c r="AN24" s="51" t="s">
        <v>110</v>
      </c>
      <c r="AO24" s="51" t="s">
        <v>110</v>
      </c>
      <c r="AP24" s="51" t="s">
        <v>146</v>
      </c>
      <c r="AQ24" s="51" t="s">
        <v>109</v>
      </c>
      <c r="AR24" s="153" t="s">
        <v>109</v>
      </c>
      <c r="AS24" s="83" t="s">
        <v>226</v>
      </c>
      <c r="AT24" s="51" t="s">
        <v>227</v>
      </c>
      <c r="AU24" s="153">
        <v>11</v>
      </c>
      <c r="AV24" s="83" t="s">
        <v>133</v>
      </c>
      <c r="AW24" s="51" t="s">
        <v>273</v>
      </c>
      <c r="AX24" s="153" t="s">
        <v>274</v>
      </c>
      <c r="AY24" s="83" t="s">
        <v>275</v>
      </c>
      <c r="AZ24" s="51" t="s">
        <v>277</v>
      </c>
      <c r="BA24" s="51" t="s">
        <v>112</v>
      </c>
      <c r="BB24" s="153" t="s">
        <v>276</v>
      </c>
      <c r="BC24" s="83" t="s">
        <v>110</v>
      </c>
      <c r="BD24" s="51" t="s">
        <v>178</v>
      </c>
      <c r="BE24" s="51" t="s">
        <v>110</v>
      </c>
      <c r="BF24" s="82" t="s">
        <v>110</v>
      </c>
      <c r="BG24" s="20"/>
      <c r="BH24" s="20"/>
      <c r="BI24" s="20"/>
      <c r="BJ24" s="21"/>
    </row>
    <row r="25" spans="1:91" s="10" customFormat="1" ht="15.75" x14ac:dyDescent="0.3">
      <c r="A25" s="10" t="s">
        <v>196</v>
      </c>
      <c r="B25" s="143" t="s">
        <v>108</v>
      </c>
      <c r="C25" s="134">
        <v>17</v>
      </c>
      <c r="D25" s="59">
        <v>43271</v>
      </c>
      <c r="E25" s="60" t="s">
        <v>190</v>
      </c>
      <c r="F25" s="55" t="s">
        <v>191</v>
      </c>
      <c r="G25" s="50" t="s">
        <v>192</v>
      </c>
      <c r="H25" s="51">
        <v>3</v>
      </c>
      <c r="I25" s="61">
        <v>704</v>
      </c>
      <c r="J25" s="47" t="s">
        <v>34</v>
      </c>
      <c r="K25" s="80">
        <v>5</v>
      </c>
      <c r="L25" s="22"/>
      <c r="M25" s="83" t="s">
        <v>21</v>
      </c>
      <c r="N25" s="51" t="s">
        <v>21</v>
      </c>
      <c r="O25" s="51" t="s">
        <v>21</v>
      </c>
      <c r="P25" s="51">
        <v>3</v>
      </c>
      <c r="Q25" s="82">
        <v>2</v>
      </c>
      <c r="R25" s="84"/>
      <c r="S25" s="168" t="s">
        <v>17</v>
      </c>
      <c r="T25" s="22"/>
      <c r="U25" s="182">
        <v>173403373</v>
      </c>
      <c r="V25" s="81">
        <v>1797411</v>
      </c>
      <c r="W25" s="84"/>
      <c r="X25" s="83">
        <v>9</v>
      </c>
      <c r="Y25" s="51">
        <v>3</v>
      </c>
      <c r="Z25" s="51">
        <v>5</v>
      </c>
      <c r="AA25" s="51">
        <v>0</v>
      </c>
      <c r="AB25" s="51">
        <v>0</v>
      </c>
      <c r="AC25" s="51">
        <v>0</v>
      </c>
      <c r="AD25" s="153">
        <v>1</v>
      </c>
      <c r="AE25" s="162">
        <v>464.03</v>
      </c>
      <c r="AF25" s="155">
        <v>240.52</v>
      </c>
      <c r="AG25" s="155">
        <v>548.44000000000005</v>
      </c>
      <c r="AH25" s="157">
        <v>0.85</v>
      </c>
      <c r="AI25" s="157">
        <v>0.28999999999999998</v>
      </c>
      <c r="AJ25" s="157">
        <v>0.33</v>
      </c>
      <c r="AK25" s="51" t="s">
        <v>109</v>
      </c>
      <c r="AL25" s="153">
        <v>3</v>
      </c>
      <c r="AM25" s="83" t="s">
        <v>110</v>
      </c>
      <c r="AN25" s="51" t="s">
        <v>110</v>
      </c>
      <c r="AO25" s="51" t="s">
        <v>110</v>
      </c>
      <c r="AP25" s="51" t="s">
        <v>232</v>
      </c>
      <c r="AQ25" s="51" t="s">
        <v>109</v>
      </c>
      <c r="AR25" s="153" t="s">
        <v>109</v>
      </c>
      <c r="AS25" s="83" t="s">
        <v>193</v>
      </c>
      <c r="AT25" s="51" t="s">
        <v>111</v>
      </c>
      <c r="AU25" s="153">
        <v>15</v>
      </c>
      <c r="AV25" s="223" t="s">
        <v>112</v>
      </c>
      <c r="AW25" s="51" t="s">
        <v>194</v>
      </c>
      <c r="AX25" s="153" t="s">
        <v>195</v>
      </c>
      <c r="AY25" s="83" t="s">
        <v>112</v>
      </c>
      <c r="AZ25" s="51" t="s">
        <v>112</v>
      </c>
      <c r="BA25" s="51" t="s">
        <v>112</v>
      </c>
      <c r="BB25" s="153" t="s">
        <v>112</v>
      </c>
      <c r="BC25" s="83" t="s">
        <v>110</v>
      </c>
      <c r="BD25" s="51" t="s">
        <v>178</v>
      </c>
      <c r="BE25" s="51" t="s">
        <v>110</v>
      </c>
      <c r="BF25" s="82" t="s">
        <v>110</v>
      </c>
      <c r="BG25" s="20"/>
      <c r="BH25" s="20"/>
      <c r="BI25" s="20"/>
      <c r="BJ25" s="21"/>
    </row>
    <row r="26" spans="1:91" s="24" customFormat="1" ht="15.75" x14ac:dyDescent="0.3">
      <c r="A26" s="21"/>
      <c r="B26" s="143" t="s">
        <v>105</v>
      </c>
      <c r="C26" s="134">
        <v>18</v>
      </c>
      <c r="D26" s="48">
        <v>43277</v>
      </c>
      <c r="E26" s="49" t="s">
        <v>197</v>
      </c>
      <c r="F26" s="55" t="s">
        <v>198</v>
      </c>
      <c r="G26" s="50" t="s">
        <v>199</v>
      </c>
      <c r="H26" s="51">
        <v>6</v>
      </c>
      <c r="I26" s="52">
        <v>2624</v>
      </c>
      <c r="J26" s="47" t="s">
        <v>34</v>
      </c>
      <c r="K26" s="79">
        <v>20</v>
      </c>
      <c r="L26" s="13"/>
      <c r="M26" s="78" t="s">
        <v>21</v>
      </c>
      <c r="N26" s="47">
        <v>10</v>
      </c>
      <c r="O26" s="47">
        <v>2</v>
      </c>
      <c r="P26" s="47">
        <v>8</v>
      </c>
      <c r="Q26" s="79" t="s">
        <v>21</v>
      </c>
      <c r="R26" s="27"/>
      <c r="S26" s="168" t="s">
        <v>17</v>
      </c>
      <c r="T26" s="23"/>
      <c r="U26" s="182">
        <v>640160597</v>
      </c>
      <c r="V26" s="81">
        <v>6542496</v>
      </c>
      <c r="X26" s="83">
        <v>32</v>
      </c>
      <c r="Y26" s="51">
        <v>12</v>
      </c>
      <c r="Z26" s="51">
        <v>20</v>
      </c>
      <c r="AA26" s="51">
        <v>0</v>
      </c>
      <c r="AB26" s="51">
        <v>0</v>
      </c>
      <c r="AC26" s="51">
        <v>0</v>
      </c>
      <c r="AD26" s="153">
        <v>2</v>
      </c>
      <c r="AE26" s="162">
        <v>1586.21</v>
      </c>
      <c r="AF26" s="155">
        <v>1038.54</v>
      </c>
      <c r="AG26" s="155">
        <v>853.6</v>
      </c>
      <c r="AH26" s="157">
        <v>1.62</v>
      </c>
      <c r="AI26" s="157">
        <v>0.19</v>
      </c>
      <c r="AJ26" s="157">
        <v>0.34</v>
      </c>
      <c r="AK26" s="51" t="s">
        <v>109</v>
      </c>
      <c r="AL26" s="153">
        <v>5.14</v>
      </c>
      <c r="AM26" s="83" t="s">
        <v>110</v>
      </c>
      <c r="AN26" s="51" t="s">
        <v>110</v>
      </c>
      <c r="AO26" s="51" t="s">
        <v>109</v>
      </c>
      <c r="AP26" s="51" t="s">
        <v>146</v>
      </c>
      <c r="AQ26" s="51" t="s">
        <v>109</v>
      </c>
      <c r="AR26" s="153" t="s">
        <v>109</v>
      </c>
      <c r="AS26" s="83" t="s">
        <v>157</v>
      </c>
      <c r="AT26" s="51" t="s">
        <v>111</v>
      </c>
      <c r="AU26" s="153">
        <v>5</v>
      </c>
      <c r="AV26" s="83" t="s">
        <v>112</v>
      </c>
      <c r="AW26" s="51" t="s">
        <v>278</v>
      </c>
      <c r="AX26" s="165" t="s">
        <v>279</v>
      </c>
      <c r="AY26" s="83" t="s">
        <v>280</v>
      </c>
      <c r="AZ26" s="51" t="s">
        <v>112</v>
      </c>
      <c r="BA26" s="51" t="s">
        <v>112</v>
      </c>
      <c r="BB26" s="153" t="s">
        <v>112</v>
      </c>
      <c r="BC26" s="83" t="s">
        <v>110</v>
      </c>
      <c r="BD26" s="51" t="s">
        <v>178</v>
      </c>
      <c r="BE26" s="51" t="s">
        <v>110</v>
      </c>
      <c r="BF26" s="82" t="s">
        <v>110</v>
      </c>
      <c r="BG26" s="20"/>
      <c r="BH26" s="20"/>
      <c r="BI26" s="20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</row>
    <row r="27" spans="1:91" s="10" customFormat="1" ht="15.75" x14ac:dyDescent="0.3">
      <c r="B27" s="143" t="s">
        <v>104</v>
      </c>
      <c r="C27" s="134">
        <v>19</v>
      </c>
      <c r="D27" s="59">
        <v>43284</v>
      </c>
      <c r="E27" s="49" t="s">
        <v>200</v>
      </c>
      <c r="F27" s="55" t="s">
        <v>201</v>
      </c>
      <c r="G27" s="50" t="s">
        <v>202</v>
      </c>
      <c r="H27" s="51">
        <v>16</v>
      </c>
      <c r="I27" s="52">
        <v>12129</v>
      </c>
      <c r="J27" s="47" t="s">
        <v>32</v>
      </c>
      <c r="K27" s="81" t="s">
        <v>21</v>
      </c>
      <c r="L27" s="84"/>
      <c r="M27" s="78" t="s">
        <v>21</v>
      </c>
      <c r="N27" s="47" t="s">
        <v>21</v>
      </c>
      <c r="O27" s="47" t="s">
        <v>21</v>
      </c>
      <c r="P27" s="47" t="s">
        <v>21</v>
      </c>
      <c r="Q27" s="79" t="s">
        <v>21</v>
      </c>
      <c r="R27" s="26"/>
      <c r="S27" s="168" t="s">
        <v>156</v>
      </c>
      <c r="T27" s="12"/>
      <c r="U27" s="182">
        <v>3002843367</v>
      </c>
      <c r="V27" s="81">
        <v>31529855</v>
      </c>
      <c r="W27" s="84"/>
      <c r="X27" s="83">
        <v>107</v>
      </c>
      <c r="Y27" s="51">
        <v>100</v>
      </c>
      <c r="Z27" s="51">
        <v>32</v>
      </c>
      <c r="AA27" s="51">
        <v>0</v>
      </c>
      <c r="AB27" s="51">
        <v>2</v>
      </c>
      <c r="AC27" s="51">
        <v>5</v>
      </c>
      <c r="AD27" s="153">
        <v>5</v>
      </c>
      <c r="AE27" s="162" t="s">
        <v>203</v>
      </c>
      <c r="AF27" s="155">
        <v>4740.84</v>
      </c>
      <c r="AG27" s="155">
        <v>2995</v>
      </c>
      <c r="AH27" s="157" t="s">
        <v>204</v>
      </c>
      <c r="AI27" s="157">
        <v>0.43</v>
      </c>
      <c r="AJ27" s="157">
        <v>0.3</v>
      </c>
      <c r="AK27" s="51" t="s">
        <v>109</v>
      </c>
      <c r="AL27" s="153">
        <v>6</v>
      </c>
      <c r="AM27" s="83" t="s">
        <v>109</v>
      </c>
      <c r="AN27" s="51" t="s">
        <v>110</v>
      </c>
      <c r="AO27" s="51" t="s">
        <v>110</v>
      </c>
      <c r="AP27" s="51" t="s">
        <v>146</v>
      </c>
      <c r="AQ27" s="51" t="s">
        <v>109</v>
      </c>
      <c r="AR27" s="153" t="s">
        <v>109</v>
      </c>
      <c r="AS27" s="83" t="s">
        <v>226</v>
      </c>
      <c r="AT27" s="51" t="s">
        <v>227</v>
      </c>
      <c r="AU27" s="153">
        <v>3</v>
      </c>
      <c r="AV27" s="83" t="s">
        <v>118</v>
      </c>
      <c r="AW27" s="51" t="s">
        <v>233</v>
      </c>
      <c r="AX27" s="153" t="s">
        <v>234</v>
      </c>
      <c r="AY27" s="83" t="s">
        <v>281</v>
      </c>
      <c r="AZ27" s="51" t="s">
        <v>112</v>
      </c>
      <c r="BA27" s="51" t="s">
        <v>112</v>
      </c>
      <c r="BB27" s="153" t="s">
        <v>112</v>
      </c>
      <c r="BC27" s="83" t="s">
        <v>110</v>
      </c>
      <c r="BD27" s="51" t="s">
        <v>178</v>
      </c>
      <c r="BE27" s="51" t="s">
        <v>110</v>
      </c>
      <c r="BF27" s="82" t="s">
        <v>110</v>
      </c>
      <c r="BG27" s="20"/>
      <c r="BH27" s="18"/>
      <c r="BI27" s="18"/>
    </row>
    <row r="28" spans="1:91" s="10" customFormat="1" ht="15.75" x14ac:dyDescent="0.3">
      <c r="B28" s="143" t="s">
        <v>223</v>
      </c>
      <c r="C28" s="134">
        <v>20</v>
      </c>
      <c r="D28" s="48">
        <v>43343</v>
      </c>
      <c r="E28" s="49" t="s">
        <v>220</v>
      </c>
      <c r="F28" s="55" t="s">
        <v>224</v>
      </c>
      <c r="G28" s="50" t="s">
        <v>225</v>
      </c>
      <c r="H28" s="51">
        <v>8</v>
      </c>
      <c r="I28" s="52">
        <v>3354</v>
      </c>
      <c r="J28" s="47" t="s">
        <v>34</v>
      </c>
      <c r="K28" s="79">
        <v>28</v>
      </c>
      <c r="L28" s="29"/>
      <c r="M28" s="78" t="s">
        <v>21</v>
      </c>
      <c r="N28" s="47">
        <v>7</v>
      </c>
      <c r="O28" s="47">
        <v>21</v>
      </c>
      <c r="P28" s="47" t="s">
        <v>21</v>
      </c>
      <c r="Q28" s="79" t="s">
        <v>21</v>
      </c>
      <c r="R28" s="170"/>
      <c r="S28" s="168" t="s">
        <v>16</v>
      </c>
      <c r="T28" s="29"/>
      <c r="U28" s="182">
        <v>817376969</v>
      </c>
      <c r="V28" s="81">
        <v>8044864</v>
      </c>
      <c r="W28" s="189"/>
      <c r="X28" s="83">
        <v>37</v>
      </c>
      <c r="Y28" s="51">
        <v>21</v>
      </c>
      <c r="Z28" s="51">
        <v>30</v>
      </c>
      <c r="AA28" s="193">
        <v>0</v>
      </c>
      <c r="AB28" s="193">
        <v>0</v>
      </c>
      <c r="AC28" s="193">
        <v>0</v>
      </c>
      <c r="AD28" s="153">
        <v>3</v>
      </c>
      <c r="AE28" s="162">
        <v>2027.24</v>
      </c>
      <c r="AF28" s="155">
        <v>1327.56</v>
      </c>
      <c r="AG28" s="155">
        <v>1011</v>
      </c>
      <c r="AH28" s="157">
        <v>1.69</v>
      </c>
      <c r="AI28" s="157">
        <v>0.13</v>
      </c>
      <c r="AJ28" s="157">
        <v>0.26</v>
      </c>
      <c r="AK28" s="51" t="s">
        <v>109</v>
      </c>
      <c r="AL28" s="153">
        <v>6.67</v>
      </c>
      <c r="AM28" s="83" t="s">
        <v>110</v>
      </c>
      <c r="AN28" s="51" t="s">
        <v>110</v>
      </c>
      <c r="AO28" s="51" t="s">
        <v>109</v>
      </c>
      <c r="AP28" s="51" t="s">
        <v>146</v>
      </c>
      <c r="AQ28" s="51" t="s">
        <v>109</v>
      </c>
      <c r="AR28" s="153" t="s">
        <v>109</v>
      </c>
      <c r="AS28" s="83" t="s">
        <v>157</v>
      </c>
      <c r="AT28" s="51" t="s">
        <v>148</v>
      </c>
      <c r="AU28" s="153">
        <v>2</v>
      </c>
      <c r="AV28" s="223" t="s">
        <v>112</v>
      </c>
      <c r="AW28" s="51" t="s">
        <v>221</v>
      </c>
      <c r="AX28" s="153" t="s">
        <v>109</v>
      </c>
      <c r="AY28" s="83" t="s">
        <v>222</v>
      </c>
      <c r="AZ28" s="51" t="s">
        <v>112</v>
      </c>
      <c r="BA28" s="51" t="s">
        <v>112</v>
      </c>
      <c r="BB28" s="153" t="s">
        <v>112</v>
      </c>
      <c r="BC28" s="83" t="s">
        <v>110</v>
      </c>
      <c r="BD28" s="51" t="s">
        <v>178</v>
      </c>
      <c r="BE28" s="51" t="s">
        <v>110</v>
      </c>
      <c r="BF28" s="82" t="s">
        <v>110</v>
      </c>
      <c r="BG28" s="20"/>
      <c r="BH28" s="18"/>
      <c r="BI28" s="18"/>
    </row>
    <row r="29" spans="1:91" s="10" customFormat="1" ht="15.75" x14ac:dyDescent="0.3">
      <c r="B29" s="143" t="s">
        <v>135</v>
      </c>
      <c r="C29" s="134">
        <v>21</v>
      </c>
      <c r="D29" s="48">
        <v>43347</v>
      </c>
      <c r="E29" s="49" t="s">
        <v>228</v>
      </c>
      <c r="F29" s="55" t="s">
        <v>229</v>
      </c>
      <c r="G29" s="50" t="s">
        <v>230</v>
      </c>
      <c r="H29" s="51">
        <v>7</v>
      </c>
      <c r="I29" s="52">
        <v>12263</v>
      </c>
      <c r="J29" s="47" t="s">
        <v>20</v>
      </c>
      <c r="K29" s="79">
        <v>79</v>
      </c>
      <c r="L29" s="1"/>
      <c r="M29" s="78" t="s">
        <v>21</v>
      </c>
      <c r="N29" s="47">
        <v>8</v>
      </c>
      <c r="O29" s="47">
        <v>36</v>
      </c>
      <c r="P29" s="47">
        <v>35</v>
      </c>
      <c r="Q29" s="79" t="s">
        <v>21</v>
      </c>
      <c r="R29" s="169"/>
      <c r="S29" s="168" t="s">
        <v>16</v>
      </c>
      <c r="T29" s="1"/>
      <c r="U29" s="182">
        <v>3054639280</v>
      </c>
      <c r="V29" s="81">
        <v>31272991</v>
      </c>
      <c r="W29" s="21"/>
      <c r="X29" s="83">
        <v>136</v>
      </c>
      <c r="Y29" s="51">
        <v>60</v>
      </c>
      <c r="Z29" s="51">
        <v>79</v>
      </c>
      <c r="AA29" s="51">
        <v>3</v>
      </c>
      <c r="AB29" s="51">
        <v>5</v>
      </c>
      <c r="AC29" s="51">
        <v>0</v>
      </c>
      <c r="AD29" s="153">
        <v>2</v>
      </c>
      <c r="AE29" s="162">
        <v>8314.42</v>
      </c>
      <c r="AF29" s="155">
        <v>3949.12</v>
      </c>
      <c r="AG29" s="155">
        <v>3025.6</v>
      </c>
      <c r="AH29" s="157">
        <v>2.38</v>
      </c>
      <c r="AI29" s="157">
        <v>0.42</v>
      </c>
      <c r="AJ29" s="157">
        <v>0.38</v>
      </c>
      <c r="AK29" s="51" t="s">
        <v>110</v>
      </c>
      <c r="AL29" s="153">
        <v>5</v>
      </c>
      <c r="AM29" s="83" t="s">
        <v>110</v>
      </c>
      <c r="AN29" s="51" t="s">
        <v>110</v>
      </c>
      <c r="AO29" s="51" t="s">
        <v>110</v>
      </c>
      <c r="AP29" s="51" t="s">
        <v>146</v>
      </c>
      <c r="AQ29" s="51" t="s">
        <v>109</v>
      </c>
      <c r="AR29" s="153" t="s">
        <v>109</v>
      </c>
      <c r="AS29" s="83" t="s">
        <v>235</v>
      </c>
      <c r="AT29" s="51" t="s">
        <v>236</v>
      </c>
      <c r="AU29" s="153">
        <v>7</v>
      </c>
      <c r="AV29" s="83" t="s">
        <v>158</v>
      </c>
      <c r="AW29" s="51" t="s">
        <v>237</v>
      </c>
      <c r="AX29" s="153" t="s">
        <v>238</v>
      </c>
      <c r="AY29" s="83" t="s">
        <v>242</v>
      </c>
      <c r="AZ29" s="51" t="s">
        <v>239</v>
      </c>
      <c r="BA29" s="51" t="s">
        <v>240</v>
      </c>
      <c r="BB29" s="153" t="s">
        <v>241</v>
      </c>
      <c r="BC29" s="83" t="s">
        <v>110</v>
      </c>
      <c r="BD29" s="51" t="s">
        <v>178</v>
      </c>
      <c r="BE29" s="51" t="s">
        <v>110</v>
      </c>
      <c r="BF29" s="82" t="s">
        <v>110</v>
      </c>
      <c r="BG29" s="20"/>
      <c r="BH29" s="18"/>
      <c r="BI29" s="18"/>
    </row>
    <row r="30" spans="1:91" s="10" customFormat="1" ht="15.75" x14ac:dyDescent="0.3">
      <c r="B30" s="143" t="s">
        <v>104</v>
      </c>
      <c r="C30" s="134">
        <v>22</v>
      </c>
      <c r="D30" s="48">
        <v>43367</v>
      </c>
      <c r="E30" s="56" t="s">
        <v>246</v>
      </c>
      <c r="F30" s="56" t="s">
        <v>247</v>
      </c>
      <c r="G30" s="56" t="s">
        <v>248</v>
      </c>
      <c r="H30" s="51">
        <v>12</v>
      </c>
      <c r="I30" s="52">
        <v>9130</v>
      </c>
      <c r="J30" s="47" t="s">
        <v>34</v>
      </c>
      <c r="K30" s="79">
        <v>63</v>
      </c>
      <c r="L30" s="1"/>
      <c r="M30" s="78" t="s">
        <v>21</v>
      </c>
      <c r="N30" s="47">
        <v>4</v>
      </c>
      <c r="O30" s="47">
        <v>26</v>
      </c>
      <c r="P30" s="47">
        <v>33</v>
      </c>
      <c r="Q30" s="79" t="s">
        <v>21</v>
      </c>
      <c r="R30" s="169"/>
      <c r="S30" s="168" t="s">
        <v>17</v>
      </c>
      <c r="T30" s="1"/>
      <c r="U30" s="182">
        <v>1668445314</v>
      </c>
      <c r="V30" s="81">
        <v>23763350</v>
      </c>
      <c r="W30" s="21"/>
      <c r="X30" s="83">
        <v>87</v>
      </c>
      <c r="Y30" s="51">
        <v>38</v>
      </c>
      <c r="Z30" s="51">
        <v>63</v>
      </c>
      <c r="AA30" s="51">
        <v>0</v>
      </c>
      <c r="AB30" s="51">
        <v>0</v>
      </c>
      <c r="AC30" s="51">
        <v>0</v>
      </c>
      <c r="AD30" s="153">
        <v>2</v>
      </c>
      <c r="AE30" s="162">
        <v>6090.15</v>
      </c>
      <c r="AF30" s="155">
        <v>3040</v>
      </c>
      <c r="AG30" s="155">
        <v>2304.96</v>
      </c>
      <c r="AH30" s="157">
        <v>2.21</v>
      </c>
      <c r="AI30" s="157">
        <v>0.09</v>
      </c>
      <c r="AJ30" s="157">
        <v>0.24</v>
      </c>
      <c r="AK30" s="51" t="s">
        <v>109</v>
      </c>
      <c r="AL30" s="153">
        <v>10.31</v>
      </c>
      <c r="AM30" s="83" t="s">
        <v>110</v>
      </c>
      <c r="AN30" s="51" t="s">
        <v>110</v>
      </c>
      <c r="AO30" s="51" t="s">
        <v>110</v>
      </c>
      <c r="AP30" s="51" t="s">
        <v>146</v>
      </c>
      <c r="AQ30" s="51" t="s">
        <v>109</v>
      </c>
      <c r="AR30" s="153" t="s">
        <v>109</v>
      </c>
      <c r="AS30" s="83" t="s">
        <v>157</v>
      </c>
      <c r="AT30" s="51" t="s">
        <v>111</v>
      </c>
      <c r="AU30" s="153">
        <v>5</v>
      </c>
      <c r="AV30" s="83" t="s">
        <v>112</v>
      </c>
      <c r="AW30" s="51" t="s">
        <v>249</v>
      </c>
      <c r="AX30" s="153" t="s">
        <v>250</v>
      </c>
      <c r="AY30" s="83" t="s">
        <v>112</v>
      </c>
      <c r="AZ30" s="51" t="s">
        <v>112</v>
      </c>
      <c r="BA30" s="51" t="s">
        <v>112</v>
      </c>
      <c r="BB30" s="153" t="s">
        <v>112</v>
      </c>
      <c r="BC30" s="83" t="s">
        <v>110</v>
      </c>
      <c r="BD30" s="51" t="s">
        <v>110</v>
      </c>
      <c r="BE30" s="51" t="s">
        <v>110</v>
      </c>
      <c r="BF30" s="82" t="s">
        <v>110</v>
      </c>
      <c r="BG30" s="20"/>
      <c r="BH30" s="18"/>
      <c r="BI30" s="18"/>
    </row>
    <row r="31" spans="1:91" s="10" customFormat="1" ht="15.75" x14ac:dyDescent="0.3">
      <c r="B31" s="143" t="s">
        <v>107</v>
      </c>
      <c r="C31" s="135">
        <v>23</v>
      </c>
      <c r="D31" s="90">
        <v>43370</v>
      </c>
      <c r="E31" s="115" t="s">
        <v>243</v>
      </c>
      <c r="F31" s="116" t="s">
        <v>244</v>
      </c>
      <c r="G31" s="117" t="s">
        <v>245</v>
      </c>
      <c r="H31" s="118">
        <v>12</v>
      </c>
      <c r="I31" s="119">
        <v>17297</v>
      </c>
      <c r="J31" s="99" t="s">
        <v>139</v>
      </c>
      <c r="K31" s="120" t="s">
        <v>21</v>
      </c>
      <c r="L31" s="1"/>
      <c r="M31" s="89" t="s">
        <v>21</v>
      </c>
      <c r="N31" s="99" t="s">
        <v>21</v>
      </c>
      <c r="O31" s="99" t="s">
        <v>21</v>
      </c>
      <c r="P31" s="99" t="s">
        <v>21</v>
      </c>
      <c r="Q31" s="120" t="s">
        <v>21</v>
      </c>
      <c r="R31" s="169"/>
      <c r="S31" s="168" t="s">
        <v>156</v>
      </c>
      <c r="T31" s="1"/>
      <c r="U31" s="182">
        <v>4164901097</v>
      </c>
      <c r="V31" s="81">
        <v>43589559</v>
      </c>
      <c r="W31" s="21"/>
      <c r="X31" s="83">
        <v>194</v>
      </c>
      <c r="Y31" s="51">
        <v>11</v>
      </c>
      <c r="Z31" s="51">
        <v>10</v>
      </c>
      <c r="AA31" s="51">
        <v>0</v>
      </c>
      <c r="AB31" s="51">
        <v>2</v>
      </c>
      <c r="AC31" s="51" t="s">
        <v>187</v>
      </c>
      <c r="AD31" s="153">
        <v>5</v>
      </c>
      <c r="AE31" s="162">
        <v>9689.33</v>
      </c>
      <c r="AF31" s="155">
        <v>7608.05</v>
      </c>
      <c r="AG31" s="155">
        <v>1713.63</v>
      </c>
      <c r="AH31" s="157">
        <v>5.65</v>
      </c>
      <c r="AI31" s="157">
        <v>0.82</v>
      </c>
      <c r="AJ31" s="157">
        <v>0.4</v>
      </c>
      <c r="AK31" s="51" t="s">
        <v>109</v>
      </c>
      <c r="AL31" s="153" t="s">
        <v>109</v>
      </c>
      <c r="AM31" s="83" t="s">
        <v>109</v>
      </c>
      <c r="AN31" s="51" t="s">
        <v>110</v>
      </c>
      <c r="AO31" s="51" t="s">
        <v>110</v>
      </c>
      <c r="AP31" s="51" t="s">
        <v>146</v>
      </c>
      <c r="AQ31" s="51" t="s">
        <v>109</v>
      </c>
      <c r="AR31" s="153" t="s">
        <v>109</v>
      </c>
      <c r="AS31" s="83" t="s">
        <v>226</v>
      </c>
      <c r="AT31" s="51" t="s">
        <v>227</v>
      </c>
      <c r="AU31" s="153">
        <v>1</v>
      </c>
      <c r="AV31" s="83" t="s">
        <v>133</v>
      </c>
      <c r="AW31" s="51" t="s">
        <v>282</v>
      </c>
      <c r="AX31" s="153" t="s">
        <v>283</v>
      </c>
      <c r="AY31" s="83" t="s">
        <v>284</v>
      </c>
      <c r="AZ31" s="51" t="s">
        <v>112</v>
      </c>
      <c r="BA31" s="51" t="s">
        <v>112</v>
      </c>
      <c r="BB31" s="153" t="s">
        <v>112</v>
      </c>
      <c r="BC31" s="83" t="s">
        <v>110</v>
      </c>
      <c r="BD31" s="51" t="s">
        <v>110</v>
      </c>
      <c r="BE31" s="51" t="s">
        <v>110</v>
      </c>
      <c r="BF31" s="82" t="s">
        <v>110</v>
      </c>
      <c r="BG31" s="20"/>
      <c r="BH31" s="18"/>
      <c r="BI31" s="18"/>
    </row>
    <row r="32" spans="1:91" s="21" customFormat="1" ht="15.75" x14ac:dyDescent="0.3">
      <c r="B32" s="143" t="s">
        <v>104</v>
      </c>
      <c r="C32" s="134">
        <v>24</v>
      </c>
      <c r="D32" s="48">
        <v>43376</v>
      </c>
      <c r="E32" s="49" t="s">
        <v>254</v>
      </c>
      <c r="F32" s="55" t="s">
        <v>255</v>
      </c>
      <c r="G32" s="50" t="s">
        <v>256</v>
      </c>
      <c r="H32" s="51">
        <v>1</v>
      </c>
      <c r="I32" s="52">
        <v>307</v>
      </c>
      <c r="J32" s="47" t="s">
        <v>126</v>
      </c>
      <c r="K32" s="79" t="s">
        <v>21</v>
      </c>
      <c r="L32" s="12"/>
      <c r="M32" s="78" t="s">
        <v>21</v>
      </c>
      <c r="N32" s="47" t="s">
        <v>21</v>
      </c>
      <c r="O32" s="47" t="s">
        <v>21</v>
      </c>
      <c r="P32" s="47" t="s">
        <v>21</v>
      </c>
      <c r="Q32" s="79" t="s">
        <v>21</v>
      </c>
      <c r="R32" s="26"/>
      <c r="S32" s="168" t="s">
        <v>16</v>
      </c>
      <c r="T32" s="12"/>
      <c r="U32" s="182">
        <v>54128068</v>
      </c>
      <c r="V32" s="81">
        <v>568344</v>
      </c>
      <c r="W32" s="84"/>
      <c r="X32" s="83">
        <v>3</v>
      </c>
      <c r="Y32" s="51">
        <v>0</v>
      </c>
      <c r="Z32" s="51">
        <v>0</v>
      </c>
      <c r="AA32" s="51">
        <v>0</v>
      </c>
      <c r="AB32" s="51">
        <v>3</v>
      </c>
      <c r="AC32" s="51">
        <v>0</v>
      </c>
      <c r="AD32" s="153">
        <v>0</v>
      </c>
      <c r="AE32" s="162">
        <v>307.27</v>
      </c>
      <c r="AF32" s="155">
        <v>0</v>
      </c>
      <c r="AG32" s="155">
        <v>530</v>
      </c>
      <c r="AH32" s="157">
        <v>0.57999999999999996</v>
      </c>
      <c r="AI32" s="157">
        <v>0.56999999999999995</v>
      </c>
      <c r="AJ32" s="157">
        <v>0</v>
      </c>
      <c r="AK32" s="51" t="s">
        <v>110</v>
      </c>
      <c r="AL32" s="164" t="s">
        <v>159</v>
      </c>
      <c r="AM32" s="83" t="s">
        <v>109</v>
      </c>
      <c r="AN32" s="51" t="s">
        <v>109</v>
      </c>
      <c r="AO32" s="51" t="s">
        <v>110</v>
      </c>
      <c r="AP32" s="51" t="s">
        <v>251</v>
      </c>
      <c r="AQ32" s="51" t="s">
        <v>109</v>
      </c>
      <c r="AR32" s="153" t="s">
        <v>109</v>
      </c>
      <c r="AS32" s="83" t="s">
        <v>260</v>
      </c>
      <c r="AT32" s="51" t="s">
        <v>132</v>
      </c>
      <c r="AU32" s="153">
        <v>16</v>
      </c>
      <c r="AV32" s="83" t="s">
        <v>133</v>
      </c>
      <c r="AW32" s="51" t="s">
        <v>261</v>
      </c>
      <c r="AX32" s="153" t="s">
        <v>109</v>
      </c>
      <c r="AY32" s="83" t="s">
        <v>112</v>
      </c>
      <c r="AZ32" s="51" t="s">
        <v>112</v>
      </c>
      <c r="BA32" s="51" t="s">
        <v>112</v>
      </c>
      <c r="BB32" s="153" t="s">
        <v>112</v>
      </c>
      <c r="BC32" s="83" t="s">
        <v>110</v>
      </c>
      <c r="BD32" s="51" t="s">
        <v>178</v>
      </c>
      <c r="BE32" s="51" t="s">
        <v>110</v>
      </c>
      <c r="BF32" s="82" t="s">
        <v>109</v>
      </c>
      <c r="BG32" s="20"/>
      <c r="BH32" s="20"/>
      <c r="BI32" s="20"/>
    </row>
    <row r="33" spans="2:89" s="21" customFormat="1" ht="15.75" x14ac:dyDescent="0.3">
      <c r="B33" s="143" t="s">
        <v>105</v>
      </c>
      <c r="C33" s="134">
        <v>25</v>
      </c>
      <c r="D33" s="48">
        <v>43383</v>
      </c>
      <c r="E33" s="49" t="s">
        <v>257</v>
      </c>
      <c r="F33" s="55" t="s">
        <v>258</v>
      </c>
      <c r="G33" s="62" t="s">
        <v>259</v>
      </c>
      <c r="H33" s="51">
        <v>7</v>
      </c>
      <c r="I33" s="52">
        <v>11255</v>
      </c>
      <c r="J33" s="47" t="s">
        <v>34</v>
      </c>
      <c r="K33" s="79">
        <v>82</v>
      </c>
      <c r="L33" s="1"/>
      <c r="M33" s="78" t="s">
        <v>21</v>
      </c>
      <c r="N33" s="47">
        <v>16</v>
      </c>
      <c r="O33" s="47">
        <v>22</v>
      </c>
      <c r="P33" s="47">
        <v>32</v>
      </c>
      <c r="Q33" s="79">
        <v>12</v>
      </c>
      <c r="R33" s="169"/>
      <c r="S33" s="168" t="s">
        <v>17</v>
      </c>
      <c r="T33" s="1"/>
      <c r="U33" s="182">
        <v>2802181680</v>
      </c>
      <c r="V33" s="81">
        <v>29324657</v>
      </c>
      <c r="X33" s="83">
        <v>124</v>
      </c>
      <c r="Y33" s="51">
        <v>47</v>
      </c>
      <c r="Z33" s="51">
        <v>92</v>
      </c>
      <c r="AA33" s="51">
        <v>0</v>
      </c>
      <c r="AB33" s="51">
        <v>0</v>
      </c>
      <c r="AC33" s="51">
        <v>0</v>
      </c>
      <c r="AD33" s="153">
        <v>2</v>
      </c>
      <c r="AE33" s="162">
        <v>7611.26</v>
      </c>
      <c r="AF33" s="155">
        <v>3644.33</v>
      </c>
      <c r="AG33" s="155">
        <v>3018</v>
      </c>
      <c r="AH33" s="157">
        <v>2.1800000000000002</v>
      </c>
      <c r="AI33" s="157">
        <v>0.19</v>
      </c>
      <c r="AJ33" s="157">
        <v>0.4</v>
      </c>
      <c r="AK33" s="51" t="s">
        <v>109</v>
      </c>
      <c r="AL33" s="153">
        <v>5.97</v>
      </c>
      <c r="AM33" s="83" t="s">
        <v>110</v>
      </c>
      <c r="AN33" s="51" t="s">
        <v>110</v>
      </c>
      <c r="AO33" s="51" t="s">
        <v>110</v>
      </c>
      <c r="AP33" s="51" t="s">
        <v>146</v>
      </c>
      <c r="AQ33" s="51" t="s">
        <v>110</v>
      </c>
      <c r="AR33" s="153" t="s">
        <v>109</v>
      </c>
      <c r="AS33" s="83" t="s">
        <v>157</v>
      </c>
      <c r="AT33" s="51" t="s">
        <v>111</v>
      </c>
      <c r="AU33" s="153">
        <v>4</v>
      </c>
      <c r="AV33" s="83" t="s">
        <v>112</v>
      </c>
      <c r="AW33" s="51" t="s">
        <v>285</v>
      </c>
      <c r="AX33" s="153" t="s">
        <v>286</v>
      </c>
      <c r="AY33" s="83" t="s">
        <v>287</v>
      </c>
      <c r="AZ33" s="51" t="s">
        <v>288</v>
      </c>
      <c r="BA33" s="51" t="s">
        <v>112</v>
      </c>
      <c r="BB33" s="153" t="s">
        <v>289</v>
      </c>
      <c r="BC33" s="83" t="s">
        <v>110</v>
      </c>
      <c r="BD33" s="51" t="s">
        <v>178</v>
      </c>
      <c r="BE33" s="51" t="s">
        <v>110</v>
      </c>
      <c r="BF33" s="82" t="s">
        <v>110</v>
      </c>
      <c r="BG33" s="20"/>
      <c r="BH33" s="20"/>
      <c r="BI33" s="20"/>
    </row>
    <row r="34" spans="2:89" s="21" customFormat="1" ht="15.75" customHeight="1" x14ac:dyDescent="0.3">
      <c r="B34" s="143" t="s">
        <v>107</v>
      </c>
      <c r="C34" s="134">
        <v>26</v>
      </c>
      <c r="D34" s="63">
        <v>43385</v>
      </c>
      <c r="E34" s="49" t="s">
        <v>290</v>
      </c>
      <c r="F34" s="56" t="s">
        <v>291</v>
      </c>
      <c r="G34" s="56" t="s">
        <v>292</v>
      </c>
      <c r="H34" s="51">
        <v>12</v>
      </c>
      <c r="I34" s="64">
        <v>11165</v>
      </c>
      <c r="J34" s="51" t="s">
        <v>34</v>
      </c>
      <c r="K34" s="82">
        <v>68</v>
      </c>
      <c r="L34" s="24"/>
      <c r="M34" s="78" t="s">
        <v>21</v>
      </c>
      <c r="N34" s="47">
        <v>6</v>
      </c>
      <c r="O34" s="47">
        <v>2</v>
      </c>
      <c r="P34" s="47">
        <v>38</v>
      </c>
      <c r="Q34" s="79">
        <v>22</v>
      </c>
      <c r="R34" s="24"/>
      <c r="S34" s="175" t="s">
        <v>17</v>
      </c>
      <c r="T34" s="23"/>
      <c r="U34" s="183">
        <v>2802674094</v>
      </c>
      <c r="V34" s="184">
        <v>29006016</v>
      </c>
      <c r="W34" s="24"/>
      <c r="X34" s="83">
        <v>97</v>
      </c>
      <c r="Y34" s="51">
        <v>16</v>
      </c>
      <c r="Z34" s="51">
        <v>69</v>
      </c>
      <c r="AA34" s="51">
        <v>0</v>
      </c>
      <c r="AB34" s="51">
        <v>0</v>
      </c>
      <c r="AC34" s="51">
        <v>0</v>
      </c>
      <c r="AD34" s="153">
        <v>2</v>
      </c>
      <c r="AE34" s="162">
        <v>7558.74</v>
      </c>
      <c r="AF34" s="155">
        <v>3606.54</v>
      </c>
      <c r="AG34" s="155">
        <v>2934.5</v>
      </c>
      <c r="AH34" s="157">
        <v>2.15</v>
      </c>
      <c r="AI34" s="157">
        <v>0.13</v>
      </c>
      <c r="AJ34" s="157">
        <v>0.27</v>
      </c>
      <c r="AK34" s="51" t="s">
        <v>109</v>
      </c>
      <c r="AL34" s="153">
        <v>10.44</v>
      </c>
      <c r="AM34" s="83" t="s">
        <v>110</v>
      </c>
      <c r="AN34" s="51" t="s">
        <v>110</v>
      </c>
      <c r="AO34" s="51" t="s">
        <v>110</v>
      </c>
      <c r="AP34" s="51" t="s">
        <v>146</v>
      </c>
      <c r="AQ34" s="51" t="s">
        <v>109</v>
      </c>
      <c r="AR34" s="153" t="s">
        <v>109</v>
      </c>
      <c r="AS34" s="83" t="s">
        <v>303</v>
      </c>
      <c r="AT34" s="51" t="s">
        <v>111</v>
      </c>
      <c r="AU34" s="153">
        <v>11</v>
      </c>
      <c r="AV34" s="83" t="s">
        <v>112</v>
      </c>
      <c r="AW34" s="51" t="s">
        <v>304</v>
      </c>
      <c r="AX34" s="153" t="s">
        <v>305</v>
      </c>
      <c r="AY34" s="83" t="s">
        <v>112</v>
      </c>
      <c r="AZ34" s="51" t="s">
        <v>112</v>
      </c>
      <c r="BA34" s="51" t="s">
        <v>112</v>
      </c>
      <c r="BB34" s="153" t="s">
        <v>112</v>
      </c>
      <c r="BC34" s="83" t="s">
        <v>110</v>
      </c>
      <c r="BD34" s="51" t="s">
        <v>110</v>
      </c>
      <c r="BE34" s="51" t="s">
        <v>110</v>
      </c>
      <c r="BF34" s="82" t="s">
        <v>110</v>
      </c>
      <c r="BG34" s="20"/>
      <c r="BH34" s="20"/>
      <c r="BI34" s="20"/>
    </row>
    <row r="35" spans="2:89" s="10" customFormat="1" ht="15.75" x14ac:dyDescent="0.3">
      <c r="B35" s="143" t="s">
        <v>106</v>
      </c>
      <c r="C35" s="136">
        <v>27</v>
      </c>
      <c r="D35" s="122">
        <v>43409</v>
      </c>
      <c r="E35" s="123" t="s">
        <v>293</v>
      </c>
      <c r="F35" s="124" t="s">
        <v>294</v>
      </c>
      <c r="G35" s="125" t="s">
        <v>295</v>
      </c>
      <c r="H35" s="126">
        <v>12</v>
      </c>
      <c r="I35" s="127">
        <v>14840</v>
      </c>
      <c r="J35" s="128" t="s">
        <v>32</v>
      </c>
      <c r="K35" s="129" t="s">
        <v>21</v>
      </c>
      <c r="L35" s="1"/>
      <c r="M35" s="121" t="s">
        <v>21</v>
      </c>
      <c r="N35" s="128" t="s">
        <v>21</v>
      </c>
      <c r="O35" s="128" t="s">
        <v>21</v>
      </c>
      <c r="P35" s="128" t="s">
        <v>21</v>
      </c>
      <c r="Q35" s="129" t="s">
        <v>21</v>
      </c>
      <c r="R35" s="169"/>
      <c r="S35" s="168" t="s">
        <v>16</v>
      </c>
      <c r="T35" s="1"/>
      <c r="U35" s="182">
        <v>3580820305</v>
      </c>
      <c r="V35" s="81">
        <v>37458255</v>
      </c>
      <c r="W35" s="21"/>
      <c r="X35" s="83">
        <v>147</v>
      </c>
      <c r="Y35" s="51">
        <v>63</v>
      </c>
      <c r="Z35" s="51">
        <v>58</v>
      </c>
      <c r="AA35" s="51">
        <v>58</v>
      </c>
      <c r="AB35" s="51">
        <v>6</v>
      </c>
      <c r="AC35" s="51">
        <v>0</v>
      </c>
      <c r="AD35" s="153">
        <v>6</v>
      </c>
      <c r="AE35" s="162">
        <v>8013.38</v>
      </c>
      <c r="AF35" s="155">
        <v>6827.23</v>
      </c>
      <c r="AG35" s="155">
        <v>1833.74</v>
      </c>
      <c r="AH35" s="157">
        <v>4.37</v>
      </c>
      <c r="AI35" s="157">
        <v>0.34</v>
      </c>
      <c r="AJ35" s="157">
        <v>0.37</v>
      </c>
      <c r="AK35" s="51" t="s">
        <v>110</v>
      </c>
      <c r="AL35" s="153">
        <v>9.08</v>
      </c>
      <c r="AM35" s="83" t="s">
        <v>109</v>
      </c>
      <c r="AN35" s="51" t="s">
        <v>110</v>
      </c>
      <c r="AO35" s="51" t="s">
        <v>110</v>
      </c>
      <c r="AP35" s="51" t="s">
        <v>146</v>
      </c>
      <c r="AQ35" s="51" t="s">
        <v>110</v>
      </c>
      <c r="AR35" s="153" t="s">
        <v>109</v>
      </c>
      <c r="AS35" s="83" t="s">
        <v>252</v>
      </c>
      <c r="AT35" s="51" t="s">
        <v>296</v>
      </c>
      <c r="AU35" s="153">
        <v>4</v>
      </c>
      <c r="AV35" s="83" t="s">
        <v>158</v>
      </c>
      <c r="AW35" s="51" t="s">
        <v>297</v>
      </c>
      <c r="AX35" s="153" t="s">
        <v>253</v>
      </c>
      <c r="AY35" s="83" t="s">
        <v>112</v>
      </c>
      <c r="AZ35" s="51" t="s">
        <v>343</v>
      </c>
      <c r="BA35" s="51" t="s">
        <v>112</v>
      </c>
      <c r="BB35" s="153" t="s">
        <v>343</v>
      </c>
      <c r="BC35" s="83" t="s">
        <v>110</v>
      </c>
      <c r="BD35" s="51" t="s">
        <v>110</v>
      </c>
      <c r="BE35" s="51" t="s">
        <v>110</v>
      </c>
      <c r="BF35" s="82" t="s">
        <v>110</v>
      </c>
      <c r="BG35" s="20"/>
      <c r="BH35" s="18"/>
      <c r="BI35" s="18"/>
    </row>
    <row r="36" spans="2:89" s="10" customFormat="1" ht="15.75" x14ac:dyDescent="0.3">
      <c r="B36" s="143" t="s">
        <v>107</v>
      </c>
      <c r="C36" s="135">
        <v>28</v>
      </c>
      <c r="D36" s="90">
        <v>43411</v>
      </c>
      <c r="E36" s="91" t="s">
        <v>334</v>
      </c>
      <c r="F36" s="91" t="s">
        <v>335</v>
      </c>
      <c r="G36" s="91" t="s">
        <v>336</v>
      </c>
      <c r="H36" s="92" t="s">
        <v>337</v>
      </c>
      <c r="I36" s="52">
        <v>12386</v>
      </c>
      <c r="J36" s="47" t="s">
        <v>20</v>
      </c>
      <c r="K36" s="93">
        <v>75</v>
      </c>
      <c r="L36" s="94"/>
      <c r="M36" s="1">
        <v>7</v>
      </c>
      <c r="N36" s="47">
        <v>14</v>
      </c>
      <c r="O36" s="47">
        <v>15</v>
      </c>
      <c r="P36" s="47">
        <v>25</v>
      </c>
      <c r="Q36" s="1">
        <v>14</v>
      </c>
      <c r="R36" s="16"/>
      <c r="S36" s="168" t="s">
        <v>16</v>
      </c>
      <c r="T36" s="1"/>
      <c r="U36" s="182">
        <v>3026233587</v>
      </c>
      <c r="V36" s="81">
        <v>30696113</v>
      </c>
      <c r="X36" s="83">
        <v>133</v>
      </c>
      <c r="Y36" s="51">
        <v>55</v>
      </c>
      <c r="Z36" s="51">
        <v>84</v>
      </c>
      <c r="AA36" s="51">
        <v>6</v>
      </c>
      <c r="AB36" s="51">
        <v>3</v>
      </c>
      <c r="AC36" s="51">
        <v>0</v>
      </c>
      <c r="AD36" s="153">
        <v>3</v>
      </c>
      <c r="AE36" s="162">
        <v>6367.31</v>
      </c>
      <c r="AF36" s="155">
        <v>2083.59</v>
      </c>
      <c r="AG36" s="155">
        <v>2818.35</v>
      </c>
      <c r="AH36" s="157">
        <v>2.29</v>
      </c>
      <c r="AI36" s="157">
        <v>0.3</v>
      </c>
      <c r="AJ36" s="157">
        <v>0.34</v>
      </c>
      <c r="AK36" s="51" t="s">
        <v>110</v>
      </c>
      <c r="AL36" s="153" t="s">
        <v>344</v>
      </c>
      <c r="AM36" s="83" t="s">
        <v>110</v>
      </c>
      <c r="AN36" s="51" t="s">
        <v>110</v>
      </c>
      <c r="AO36" s="51" t="s">
        <v>110</v>
      </c>
      <c r="AP36" s="51" t="s">
        <v>146</v>
      </c>
      <c r="AQ36" s="51" t="s">
        <v>110</v>
      </c>
      <c r="AR36" s="153" t="s">
        <v>109</v>
      </c>
      <c r="AS36" s="83" t="s">
        <v>161</v>
      </c>
      <c r="AT36" s="51" t="s">
        <v>345</v>
      </c>
      <c r="AU36" s="153">
        <v>8</v>
      </c>
      <c r="AV36" s="83" t="s">
        <v>133</v>
      </c>
      <c r="AW36" s="51" t="s">
        <v>346</v>
      </c>
      <c r="AX36" s="224" t="s">
        <v>347</v>
      </c>
      <c r="AY36" s="83" t="s">
        <v>348</v>
      </c>
      <c r="AZ36" s="193" t="s">
        <v>112</v>
      </c>
      <c r="BA36" s="193" t="s">
        <v>112</v>
      </c>
      <c r="BB36" s="237" t="s">
        <v>112</v>
      </c>
      <c r="BC36" s="83" t="s">
        <v>110</v>
      </c>
      <c r="BD36" s="51" t="s">
        <v>178</v>
      </c>
      <c r="BE36" s="51" t="s">
        <v>110</v>
      </c>
      <c r="BF36" s="82" t="s">
        <v>110</v>
      </c>
      <c r="BG36" s="18"/>
      <c r="BH36" s="18"/>
      <c r="BI36" s="18"/>
    </row>
    <row r="37" spans="2:89" s="10" customFormat="1" ht="15.75" x14ac:dyDescent="0.3">
      <c r="B37" s="143" t="s">
        <v>108</v>
      </c>
      <c r="C37" s="137">
        <v>29</v>
      </c>
      <c r="D37" s="63">
        <v>43411</v>
      </c>
      <c r="E37" s="56" t="s">
        <v>307</v>
      </c>
      <c r="F37" s="56" t="s">
        <v>308</v>
      </c>
      <c r="G37" s="56" t="s">
        <v>309</v>
      </c>
      <c r="H37" s="51">
        <v>9</v>
      </c>
      <c r="I37" s="64">
        <v>6527</v>
      </c>
      <c r="J37" s="51" t="s">
        <v>310</v>
      </c>
      <c r="K37" s="86">
        <v>40</v>
      </c>
      <c r="L37" s="20"/>
      <c r="M37" s="83" t="s">
        <v>21</v>
      </c>
      <c r="N37" s="51" t="s">
        <v>21</v>
      </c>
      <c r="O37" s="51">
        <v>10</v>
      </c>
      <c r="P37" s="51">
        <v>30</v>
      </c>
      <c r="Q37" s="82" t="s">
        <v>21</v>
      </c>
      <c r="R37" s="21"/>
      <c r="S37" s="175" t="s">
        <v>17</v>
      </c>
      <c r="T37" s="18"/>
      <c r="U37" s="182">
        <v>1578826168</v>
      </c>
      <c r="V37" s="81">
        <v>15695551</v>
      </c>
      <c r="W37" s="21"/>
      <c r="X37" s="83">
        <v>76</v>
      </c>
      <c r="Y37" s="51">
        <v>42</v>
      </c>
      <c r="Z37" s="51">
        <v>41</v>
      </c>
      <c r="AA37" s="51">
        <v>0</v>
      </c>
      <c r="AB37" s="51">
        <v>0</v>
      </c>
      <c r="AC37" s="51">
        <v>0</v>
      </c>
      <c r="AD37" s="153">
        <v>3</v>
      </c>
      <c r="AE37" s="162">
        <v>3756.29</v>
      </c>
      <c r="AF37" s="155">
        <v>2771.64</v>
      </c>
      <c r="AG37" s="155">
        <v>1449.92</v>
      </c>
      <c r="AH37" s="157">
        <v>2.2000000000000002</v>
      </c>
      <c r="AI37" s="157">
        <v>0.13</v>
      </c>
      <c r="AJ37" s="157">
        <v>0.3</v>
      </c>
      <c r="AK37" s="51" t="s">
        <v>109</v>
      </c>
      <c r="AL37" s="153">
        <v>7.7</v>
      </c>
      <c r="AM37" s="83" t="s">
        <v>110</v>
      </c>
      <c r="AN37" s="51" t="s">
        <v>110</v>
      </c>
      <c r="AO37" s="51" t="s">
        <v>110</v>
      </c>
      <c r="AP37" s="51" t="s">
        <v>311</v>
      </c>
      <c r="AQ37" s="51" t="s">
        <v>110</v>
      </c>
      <c r="AR37" s="153" t="s">
        <v>109</v>
      </c>
      <c r="AS37" s="83" t="s">
        <v>157</v>
      </c>
      <c r="AT37" s="51" t="s">
        <v>111</v>
      </c>
      <c r="AU37" s="153">
        <v>4</v>
      </c>
      <c r="AV37" s="83" t="s">
        <v>112</v>
      </c>
      <c r="AW37" s="51" t="s">
        <v>312</v>
      </c>
      <c r="AX37" s="153" t="s">
        <v>112</v>
      </c>
      <c r="AY37" s="83" t="s">
        <v>313</v>
      </c>
      <c r="AZ37" s="51" t="s">
        <v>112</v>
      </c>
      <c r="BA37" s="51" t="s">
        <v>112</v>
      </c>
      <c r="BB37" s="153" t="s">
        <v>112</v>
      </c>
      <c r="BC37" s="83" t="s">
        <v>110</v>
      </c>
      <c r="BD37" s="51" t="s">
        <v>178</v>
      </c>
      <c r="BE37" s="51" t="s">
        <v>110</v>
      </c>
      <c r="BF37" s="82" t="s">
        <v>110</v>
      </c>
      <c r="BG37" s="18"/>
      <c r="BH37" s="18"/>
      <c r="BI37" s="18"/>
    </row>
    <row r="38" spans="2:89" s="100" customFormat="1" x14ac:dyDescent="0.3">
      <c r="B38" s="144" t="s">
        <v>105</v>
      </c>
      <c r="C38" s="138">
        <v>30</v>
      </c>
      <c r="D38" s="48">
        <v>43412</v>
      </c>
      <c r="E38" s="49" t="s">
        <v>301</v>
      </c>
      <c r="F38" s="55" t="s">
        <v>298</v>
      </c>
      <c r="G38" s="62" t="s">
        <v>302</v>
      </c>
      <c r="H38" s="92">
        <v>7</v>
      </c>
      <c r="I38" s="52">
        <v>5087</v>
      </c>
      <c r="J38" s="47" t="s">
        <v>34</v>
      </c>
      <c r="K38" s="102">
        <v>44</v>
      </c>
      <c r="L38" s="103"/>
      <c r="M38" s="78" t="s">
        <v>21</v>
      </c>
      <c r="N38" s="47">
        <v>5</v>
      </c>
      <c r="O38" s="47">
        <v>21</v>
      </c>
      <c r="P38" s="47">
        <v>17</v>
      </c>
      <c r="Q38" s="79">
        <v>1</v>
      </c>
      <c r="R38" s="103"/>
      <c r="S38" s="176" t="s">
        <v>17</v>
      </c>
      <c r="T38" s="104"/>
      <c r="U38" s="182">
        <v>1325988048</v>
      </c>
      <c r="V38" s="81">
        <v>13806145</v>
      </c>
      <c r="W38" s="103"/>
      <c r="X38" s="101">
        <v>54</v>
      </c>
      <c r="Y38" s="92">
        <v>26</v>
      </c>
      <c r="Z38" s="92">
        <v>47</v>
      </c>
      <c r="AA38" s="92">
        <v>0</v>
      </c>
      <c r="AB38" s="92">
        <v>0</v>
      </c>
      <c r="AC38" s="92">
        <v>0</v>
      </c>
      <c r="AD38" s="197">
        <v>1</v>
      </c>
      <c r="AE38" s="212">
        <v>4033.18</v>
      </c>
      <c r="AF38" s="204">
        <v>1054.75</v>
      </c>
      <c r="AG38" s="204">
        <v>1674.99</v>
      </c>
      <c r="AH38" s="205">
        <v>2.08</v>
      </c>
      <c r="AI38" s="205">
        <v>0.18</v>
      </c>
      <c r="AJ38" s="205">
        <v>0.4</v>
      </c>
      <c r="AK38" s="92" t="s">
        <v>109</v>
      </c>
      <c r="AL38" s="197">
        <v>6.17</v>
      </c>
      <c r="AM38" s="101" t="s">
        <v>110</v>
      </c>
      <c r="AN38" s="92" t="s">
        <v>110</v>
      </c>
      <c r="AO38" s="92" t="s">
        <v>110</v>
      </c>
      <c r="AP38" s="92" t="s">
        <v>146</v>
      </c>
      <c r="AQ38" s="92" t="s">
        <v>109</v>
      </c>
      <c r="AR38" s="197" t="s">
        <v>109</v>
      </c>
      <c r="AS38" s="101" t="s">
        <v>147</v>
      </c>
      <c r="AT38" s="92" t="s">
        <v>111</v>
      </c>
      <c r="AU38" s="197">
        <v>8</v>
      </c>
      <c r="AV38" s="101" t="s">
        <v>112</v>
      </c>
      <c r="AW38" s="92" t="s">
        <v>299</v>
      </c>
      <c r="AX38" s="197" t="s">
        <v>300</v>
      </c>
      <c r="AY38" s="101" t="s">
        <v>306</v>
      </c>
      <c r="AZ38" s="92" t="s">
        <v>112</v>
      </c>
      <c r="BA38" s="92" t="s">
        <v>112</v>
      </c>
      <c r="BB38" s="197" t="s">
        <v>112</v>
      </c>
      <c r="BC38" s="101" t="s">
        <v>110</v>
      </c>
      <c r="BD38" s="92" t="s">
        <v>178</v>
      </c>
      <c r="BE38" s="92" t="s">
        <v>110</v>
      </c>
      <c r="BF38" s="194" t="s">
        <v>110</v>
      </c>
      <c r="BG38" s="104"/>
      <c r="BH38" s="104"/>
      <c r="BI38" s="104"/>
    </row>
    <row r="39" spans="2:89" s="10" customFormat="1" ht="15.75" x14ac:dyDescent="0.3">
      <c r="B39" s="143" t="s">
        <v>107</v>
      </c>
      <c r="C39" s="139">
        <v>31</v>
      </c>
      <c r="D39" s="105">
        <v>43417</v>
      </c>
      <c r="E39" s="96" t="s">
        <v>338</v>
      </c>
      <c r="F39" s="96" t="s">
        <v>339</v>
      </c>
      <c r="G39" s="96" t="s">
        <v>340</v>
      </c>
      <c r="H39" s="97">
        <v>7</v>
      </c>
      <c r="I39" s="98">
        <v>1650</v>
      </c>
      <c r="J39" s="95" t="s">
        <v>34</v>
      </c>
      <c r="K39" s="93">
        <v>15</v>
      </c>
      <c r="L39" s="94"/>
      <c r="M39" s="1" t="s">
        <v>21</v>
      </c>
      <c r="N39" s="99">
        <v>5</v>
      </c>
      <c r="O39" s="99">
        <v>10</v>
      </c>
      <c r="P39" s="99" t="s">
        <v>21</v>
      </c>
      <c r="Q39" s="1" t="s">
        <v>21</v>
      </c>
      <c r="R39" s="16"/>
      <c r="S39" s="168" t="s">
        <v>17</v>
      </c>
      <c r="T39" s="1"/>
      <c r="U39" s="182">
        <v>459340375</v>
      </c>
      <c r="V39" s="81">
        <v>4640061</v>
      </c>
      <c r="W39" s="21"/>
      <c r="X39" s="83">
        <v>18</v>
      </c>
      <c r="Y39" s="51">
        <v>0</v>
      </c>
      <c r="Z39" s="51">
        <v>15</v>
      </c>
      <c r="AA39" s="51">
        <v>0</v>
      </c>
      <c r="AB39" s="51">
        <v>0</v>
      </c>
      <c r="AC39" s="51">
        <v>0</v>
      </c>
      <c r="AD39" s="153">
        <v>1</v>
      </c>
      <c r="AE39" s="162">
        <v>3374.88</v>
      </c>
      <c r="AF39" s="51">
        <v>1088.1199999999999</v>
      </c>
      <c r="AG39" s="203">
        <v>2150</v>
      </c>
      <c r="AH39" s="51">
        <v>1.57</v>
      </c>
      <c r="AI39" s="51">
        <v>0.17</v>
      </c>
      <c r="AJ39" s="51">
        <v>0.27</v>
      </c>
      <c r="AK39" s="51" t="s">
        <v>109</v>
      </c>
      <c r="AL39" s="153">
        <v>5.45</v>
      </c>
      <c r="AM39" s="83" t="s">
        <v>110</v>
      </c>
      <c r="AN39" s="51" t="s">
        <v>110</v>
      </c>
      <c r="AO39" s="51" t="s">
        <v>109</v>
      </c>
      <c r="AP39" s="51" t="s">
        <v>112</v>
      </c>
      <c r="AQ39" s="51" t="s">
        <v>109</v>
      </c>
      <c r="AR39" s="153" t="s">
        <v>109</v>
      </c>
      <c r="AS39" s="83" t="s">
        <v>157</v>
      </c>
      <c r="AT39" s="51" t="s">
        <v>111</v>
      </c>
      <c r="AU39" s="153">
        <v>5</v>
      </c>
      <c r="AV39" s="83" t="s">
        <v>112</v>
      </c>
      <c r="AW39" s="51" t="s">
        <v>349</v>
      </c>
      <c r="AX39" s="153" t="s">
        <v>112</v>
      </c>
      <c r="AY39" s="83" t="s">
        <v>112</v>
      </c>
      <c r="AZ39" s="51" t="s">
        <v>112</v>
      </c>
      <c r="BA39" s="51" t="s">
        <v>112</v>
      </c>
      <c r="BB39" s="153" t="s">
        <v>112</v>
      </c>
      <c r="BC39" s="83" t="s">
        <v>110</v>
      </c>
      <c r="BD39" s="51" t="s">
        <v>178</v>
      </c>
      <c r="BE39" s="51" t="s">
        <v>110</v>
      </c>
      <c r="BF39" s="82" t="s">
        <v>110</v>
      </c>
      <c r="BG39" s="18"/>
      <c r="BH39" s="18"/>
      <c r="BI39" s="18"/>
    </row>
    <row r="40" spans="2:89" s="34" customFormat="1" ht="15.75" x14ac:dyDescent="0.3">
      <c r="B40" s="145" t="s">
        <v>106</v>
      </c>
      <c r="C40" s="140">
        <v>32</v>
      </c>
      <c r="D40" s="66">
        <v>43418</v>
      </c>
      <c r="E40" s="67" t="s">
        <v>314</v>
      </c>
      <c r="F40" s="67" t="s">
        <v>315</v>
      </c>
      <c r="G40" s="67" t="s">
        <v>141</v>
      </c>
      <c r="H40" s="68">
        <v>7</v>
      </c>
      <c r="I40" s="69">
        <v>8428</v>
      </c>
      <c r="J40" s="65" t="s">
        <v>34</v>
      </c>
      <c r="K40" s="87">
        <v>60</v>
      </c>
      <c r="L40" s="33"/>
      <c r="M40" s="88" t="s">
        <v>21</v>
      </c>
      <c r="N40" s="65">
        <v>12</v>
      </c>
      <c r="O40" s="65">
        <v>12</v>
      </c>
      <c r="P40" s="65">
        <v>24</v>
      </c>
      <c r="Q40" s="87">
        <v>12</v>
      </c>
      <c r="R40" s="171"/>
      <c r="S40" s="177" t="s">
        <v>17</v>
      </c>
      <c r="T40" s="33"/>
      <c r="U40" s="185">
        <v>2105143433</v>
      </c>
      <c r="V40" s="186">
        <v>21371044</v>
      </c>
      <c r="W40" s="190"/>
      <c r="X40" s="195">
        <v>80</v>
      </c>
      <c r="Y40" s="68">
        <v>36</v>
      </c>
      <c r="Z40" s="68">
        <v>60</v>
      </c>
      <c r="AA40" s="68">
        <v>0</v>
      </c>
      <c r="AB40" s="68">
        <v>0</v>
      </c>
      <c r="AC40" s="68">
        <v>0</v>
      </c>
      <c r="AD40" s="198">
        <v>2</v>
      </c>
      <c r="AE40" s="213">
        <v>5557.71</v>
      </c>
      <c r="AF40" s="206">
        <v>2870.68</v>
      </c>
      <c r="AG40" s="206">
        <v>2362.27</v>
      </c>
      <c r="AH40" s="207" t="s">
        <v>317</v>
      </c>
      <c r="AI40" s="207">
        <v>0.2</v>
      </c>
      <c r="AJ40" s="207">
        <v>0.36</v>
      </c>
      <c r="AK40" s="68" t="s">
        <v>109</v>
      </c>
      <c r="AL40" s="217">
        <v>6</v>
      </c>
      <c r="AM40" s="195" t="s">
        <v>110</v>
      </c>
      <c r="AN40" s="68" t="s">
        <v>110</v>
      </c>
      <c r="AO40" s="68" t="s">
        <v>110</v>
      </c>
      <c r="AP40" s="68" t="s">
        <v>146</v>
      </c>
      <c r="AQ40" s="68" t="s">
        <v>109</v>
      </c>
      <c r="AR40" s="198" t="s">
        <v>109</v>
      </c>
      <c r="AS40" s="195" t="s">
        <v>147</v>
      </c>
      <c r="AT40" s="68" t="s">
        <v>111</v>
      </c>
      <c r="AU40" s="198">
        <v>7</v>
      </c>
      <c r="AV40" s="195" t="s">
        <v>112</v>
      </c>
      <c r="AW40" s="68" t="s">
        <v>318</v>
      </c>
      <c r="AX40" s="225" t="s">
        <v>322</v>
      </c>
      <c r="AY40" s="235" t="s">
        <v>321</v>
      </c>
      <c r="AZ40" s="68" t="s">
        <v>320</v>
      </c>
      <c r="BA40" s="68" t="s">
        <v>112</v>
      </c>
      <c r="BB40" s="198" t="s">
        <v>319</v>
      </c>
      <c r="BC40" s="195" t="s">
        <v>110</v>
      </c>
      <c r="BD40" s="68" t="s">
        <v>178</v>
      </c>
      <c r="BE40" s="68" t="s">
        <v>110</v>
      </c>
      <c r="BF40" s="196" t="s">
        <v>110</v>
      </c>
      <c r="BG40" s="32"/>
      <c r="BH40" s="32"/>
      <c r="BI40" s="32"/>
    </row>
    <row r="41" spans="2:89" s="10" customFormat="1" ht="16.5" thickBot="1" x14ac:dyDescent="0.35">
      <c r="B41" s="146" t="s">
        <v>107</v>
      </c>
      <c r="C41" s="141">
        <v>33</v>
      </c>
      <c r="D41" s="106">
        <v>43419</v>
      </c>
      <c r="E41" s="107" t="s">
        <v>341</v>
      </c>
      <c r="F41" s="108" t="s">
        <v>342</v>
      </c>
      <c r="G41" s="108" t="s">
        <v>140</v>
      </c>
      <c r="H41" s="109">
        <v>10</v>
      </c>
      <c r="I41" s="110">
        <v>13224</v>
      </c>
      <c r="J41" s="111" t="s">
        <v>20</v>
      </c>
      <c r="K41" s="112">
        <v>76</v>
      </c>
      <c r="L41" s="113"/>
      <c r="M41" s="114" t="s">
        <v>21</v>
      </c>
      <c r="N41" s="111">
        <v>44</v>
      </c>
      <c r="O41" s="111">
        <v>7</v>
      </c>
      <c r="P41" s="111">
        <v>8</v>
      </c>
      <c r="Q41" s="114">
        <v>17</v>
      </c>
      <c r="R41" s="172"/>
      <c r="S41" s="178" t="s">
        <v>16</v>
      </c>
      <c r="T41" s="114"/>
      <c r="U41" s="187">
        <v>3255787874</v>
      </c>
      <c r="V41" s="188">
        <v>33039980</v>
      </c>
      <c r="W41" s="191"/>
      <c r="X41" s="149">
        <v>160</v>
      </c>
      <c r="Y41" s="150">
        <v>67</v>
      </c>
      <c r="Z41" s="150">
        <v>76</v>
      </c>
      <c r="AA41" s="150">
        <v>31</v>
      </c>
      <c r="AB41" s="150">
        <v>7</v>
      </c>
      <c r="AC41" s="150">
        <v>0</v>
      </c>
      <c r="AD41" s="154">
        <v>2</v>
      </c>
      <c r="AE41" s="214">
        <v>8424.31</v>
      </c>
      <c r="AF41" s="215">
        <v>4799.9399999999996</v>
      </c>
      <c r="AG41" s="150">
        <v>2958.73</v>
      </c>
      <c r="AH41" s="150">
        <v>2.54</v>
      </c>
      <c r="AI41" s="150">
        <v>0.45</v>
      </c>
      <c r="AJ41" s="150">
        <v>0.24</v>
      </c>
      <c r="AK41" s="150" t="s">
        <v>109</v>
      </c>
      <c r="AL41" s="154">
        <v>3</v>
      </c>
      <c r="AM41" s="149" t="s">
        <v>110</v>
      </c>
      <c r="AN41" s="150" t="s">
        <v>110</v>
      </c>
      <c r="AO41" s="150" t="s">
        <v>110</v>
      </c>
      <c r="AP41" s="150" t="s">
        <v>112</v>
      </c>
      <c r="AQ41" s="150" t="s">
        <v>109</v>
      </c>
      <c r="AR41" s="154" t="s">
        <v>109</v>
      </c>
      <c r="AS41" s="149" t="s">
        <v>350</v>
      </c>
      <c r="AT41" s="150" t="s">
        <v>351</v>
      </c>
      <c r="AU41" s="154">
        <v>26</v>
      </c>
      <c r="AV41" s="149" t="s">
        <v>118</v>
      </c>
      <c r="AW41" s="150" t="s">
        <v>352</v>
      </c>
      <c r="AX41" s="154" t="s">
        <v>353</v>
      </c>
      <c r="AY41" s="149" t="s">
        <v>354</v>
      </c>
      <c r="AZ41" s="150" t="s">
        <v>355</v>
      </c>
      <c r="BA41" s="150" t="s">
        <v>112</v>
      </c>
      <c r="BB41" s="154" t="s">
        <v>112</v>
      </c>
      <c r="BC41" s="149" t="s">
        <v>110</v>
      </c>
      <c r="BD41" s="150" t="s">
        <v>110</v>
      </c>
      <c r="BE41" s="150" t="s">
        <v>110</v>
      </c>
      <c r="BF41" s="151" t="s">
        <v>110</v>
      </c>
      <c r="BG41" s="18"/>
      <c r="BH41" s="18"/>
      <c r="BI41" s="18"/>
    </row>
    <row r="42" spans="2:89" x14ac:dyDescent="0.25">
      <c r="D42" s="14"/>
      <c r="E42" s="11"/>
      <c r="H42"/>
      <c r="AE42" s="30"/>
      <c r="AF42" s="30"/>
      <c r="AG42" s="30"/>
      <c r="AH42" s="31"/>
      <c r="AI42" s="31"/>
      <c r="AJ42" s="31"/>
      <c r="BG42" s="32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</row>
    <row r="43" spans="2:89" x14ac:dyDescent="0.25">
      <c r="D43" s="14"/>
      <c r="E43" s="11"/>
      <c r="H43"/>
      <c r="AE43" s="30"/>
      <c r="AF43" s="30"/>
      <c r="AG43" s="30"/>
      <c r="AH43" s="31"/>
      <c r="AI43" s="31"/>
      <c r="AJ43" s="31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</row>
    <row r="44" spans="2:89" x14ac:dyDescent="0.25">
      <c r="D44" s="14"/>
      <c r="E44" s="11"/>
      <c r="H44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</row>
    <row r="45" spans="2:89" x14ac:dyDescent="0.25">
      <c r="D45" s="14"/>
      <c r="E45" s="11"/>
      <c r="H45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</row>
    <row r="46" spans="2:89" x14ac:dyDescent="0.25">
      <c r="D46" s="14"/>
      <c r="E46" s="11"/>
      <c r="H46"/>
    </row>
    <row r="47" spans="2:89" x14ac:dyDescent="0.25">
      <c r="D47" s="14"/>
      <c r="E47" s="11"/>
      <c r="H47"/>
    </row>
    <row r="48" spans="2:89" ht="15" customHeight="1" x14ac:dyDescent="0.25">
      <c r="D48" s="14"/>
      <c r="E48" s="248"/>
      <c r="F48" s="248"/>
      <c r="G48" s="248"/>
      <c r="H48" s="248"/>
      <c r="I48" s="248"/>
      <c r="J48" s="248"/>
      <c r="K48" s="248"/>
      <c r="L48" s="248"/>
      <c r="M48" s="248"/>
    </row>
    <row r="49" spans="4:8" x14ac:dyDescent="0.25">
      <c r="D49" s="14"/>
      <c r="E49" s="11"/>
      <c r="H49"/>
    </row>
    <row r="50" spans="4:8" x14ac:dyDescent="0.25">
      <c r="D50" s="14"/>
      <c r="E50" s="11"/>
      <c r="H50"/>
    </row>
    <row r="51" spans="4:8" x14ac:dyDescent="0.25">
      <c r="D51" s="14"/>
      <c r="E51" s="11"/>
      <c r="H51"/>
    </row>
    <row r="52" spans="4:8" x14ac:dyDescent="0.25">
      <c r="D52" s="14"/>
      <c r="E52" s="11"/>
      <c r="H52"/>
    </row>
    <row r="53" spans="4:8" x14ac:dyDescent="0.25">
      <c r="D53" s="14"/>
      <c r="E53" s="11"/>
      <c r="H53"/>
    </row>
    <row r="54" spans="4:8" x14ac:dyDescent="0.25">
      <c r="D54" s="14"/>
      <c r="E54" s="11"/>
      <c r="H54"/>
    </row>
    <row r="55" spans="4:8" x14ac:dyDescent="0.25">
      <c r="D55" s="14"/>
      <c r="E55" s="11"/>
      <c r="H55"/>
    </row>
    <row r="56" spans="4:8" x14ac:dyDescent="0.25">
      <c r="D56" s="14"/>
      <c r="E56" s="11"/>
      <c r="H56"/>
    </row>
    <row r="57" spans="4:8" x14ac:dyDescent="0.25">
      <c r="D57" s="14"/>
      <c r="E57" s="11"/>
      <c r="H57"/>
    </row>
    <row r="58" spans="4:8" x14ac:dyDescent="0.25">
      <c r="D58" s="14"/>
      <c r="E58" s="11"/>
      <c r="H58"/>
    </row>
    <row r="59" spans="4:8" x14ac:dyDescent="0.25">
      <c r="D59" s="14"/>
      <c r="E59" s="11"/>
      <c r="H59"/>
    </row>
    <row r="60" spans="4:8" x14ac:dyDescent="0.25">
      <c r="D60" s="14"/>
      <c r="E60" s="11"/>
      <c r="H60"/>
    </row>
    <row r="61" spans="4:8" x14ac:dyDescent="0.25">
      <c r="D61" s="14"/>
      <c r="E61" s="11"/>
      <c r="H61"/>
    </row>
    <row r="62" spans="4:8" x14ac:dyDescent="0.25">
      <c r="D62" s="14"/>
      <c r="E62" s="11"/>
      <c r="H62"/>
    </row>
    <row r="63" spans="4:8" x14ac:dyDescent="0.25">
      <c r="D63" s="14"/>
      <c r="E63" s="11"/>
      <c r="H63"/>
    </row>
    <row r="64" spans="4:8" x14ac:dyDescent="0.25">
      <c r="D64" s="14"/>
      <c r="H64"/>
    </row>
    <row r="65" spans="4:8" x14ac:dyDescent="0.25">
      <c r="D65" s="14"/>
      <c r="E65" s="11"/>
      <c r="H65"/>
    </row>
    <row r="66" spans="4:8" x14ac:dyDescent="0.25">
      <c r="D66" s="14"/>
      <c r="H66"/>
    </row>
    <row r="67" spans="4:8" x14ac:dyDescent="0.25">
      <c r="D67" s="14"/>
      <c r="E67" s="11"/>
      <c r="H67"/>
    </row>
    <row r="68" spans="4:8" x14ac:dyDescent="0.25">
      <c r="D68" s="14"/>
      <c r="H68"/>
    </row>
    <row r="69" spans="4:8" x14ac:dyDescent="0.25">
      <c r="D69" s="14"/>
    </row>
    <row r="70" spans="4:8" x14ac:dyDescent="0.25">
      <c r="D70" s="14"/>
    </row>
    <row r="71" spans="4:8" x14ac:dyDescent="0.25">
      <c r="D71" s="14"/>
    </row>
    <row r="72" spans="4:8" x14ac:dyDescent="0.25">
      <c r="D72" s="14"/>
    </row>
    <row r="73" spans="4:8" x14ac:dyDescent="0.25">
      <c r="D73" s="14"/>
    </row>
    <row r="74" spans="4:8" x14ac:dyDescent="0.25">
      <c r="D74" s="14"/>
    </row>
    <row r="75" spans="4:8" x14ac:dyDescent="0.25">
      <c r="D75" s="14"/>
    </row>
    <row r="76" spans="4:8" x14ac:dyDescent="0.25">
      <c r="D76" s="14"/>
    </row>
    <row r="77" spans="4:8" x14ac:dyDescent="0.25">
      <c r="D77" s="14"/>
    </row>
    <row r="78" spans="4:8" x14ac:dyDescent="0.25">
      <c r="D78" s="14"/>
    </row>
    <row r="79" spans="4:8" x14ac:dyDescent="0.25">
      <c r="D79" s="14"/>
    </row>
    <row r="80" spans="4:8" x14ac:dyDescent="0.25">
      <c r="D80" s="14"/>
    </row>
    <row r="81" spans="4:13" x14ac:dyDescent="0.25">
      <c r="D81" s="14"/>
    </row>
    <row r="82" spans="4:13" x14ac:dyDescent="0.25">
      <c r="D82" s="14"/>
    </row>
    <row r="83" spans="4:13" x14ac:dyDescent="0.25">
      <c r="D83" s="14"/>
      <c r="F83" s="14"/>
      <c r="G83" s="14"/>
      <c r="H83" s="15"/>
      <c r="I83" s="14"/>
      <c r="J83" s="14"/>
      <c r="K83" s="14"/>
      <c r="L83" s="14"/>
      <c r="M83" s="14"/>
    </row>
    <row r="84" spans="4:13" x14ac:dyDescent="0.25">
      <c r="D84" s="14"/>
      <c r="F84" s="14"/>
      <c r="G84" s="14"/>
      <c r="H84" s="15"/>
      <c r="I84" s="14"/>
      <c r="J84" s="14"/>
      <c r="K84" s="14"/>
      <c r="L84" s="14"/>
      <c r="M84" s="14"/>
    </row>
    <row r="85" spans="4:13" x14ac:dyDescent="0.25">
      <c r="D85" s="14"/>
      <c r="F85" s="14"/>
      <c r="G85" s="14"/>
      <c r="H85" s="15"/>
      <c r="I85" s="14"/>
      <c r="J85" s="14"/>
      <c r="K85" s="14"/>
      <c r="L85" s="14"/>
      <c r="M85" s="14"/>
    </row>
    <row r="86" spans="4:13" x14ac:dyDescent="0.25">
      <c r="D86" s="14"/>
      <c r="F86" s="14"/>
      <c r="G86" s="14"/>
      <c r="H86" s="15"/>
      <c r="I86" s="14"/>
      <c r="J86" s="14"/>
      <c r="K86" s="14"/>
      <c r="L86" s="14"/>
      <c r="M86" s="14"/>
    </row>
    <row r="87" spans="4:13" x14ac:dyDescent="0.25">
      <c r="D87" s="14"/>
      <c r="F87" s="14"/>
      <c r="G87" s="14"/>
      <c r="H87" s="15"/>
      <c r="I87" s="14"/>
      <c r="J87" s="14"/>
      <c r="K87" s="14"/>
      <c r="L87" s="14"/>
      <c r="M87" s="14"/>
    </row>
    <row r="88" spans="4:13" x14ac:dyDescent="0.25">
      <c r="D88" s="14"/>
      <c r="F88" s="14"/>
      <c r="G88" s="14"/>
      <c r="H88" s="15"/>
      <c r="I88" s="14"/>
      <c r="J88" s="14"/>
      <c r="K88" s="14"/>
      <c r="L88" s="14"/>
      <c r="M88" s="14"/>
    </row>
    <row r="89" spans="4:13" x14ac:dyDescent="0.25">
      <c r="D89" s="14"/>
      <c r="F89" s="14"/>
      <c r="G89" s="14"/>
      <c r="H89" s="15"/>
      <c r="I89" s="14"/>
      <c r="J89" s="14"/>
      <c r="K89" s="14"/>
      <c r="L89" s="14"/>
      <c r="M89" s="14"/>
    </row>
    <row r="90" spans="4:13" x14ac:dyDescent="0.25">
      <c r="D90" s="14"/>
      <c r="F90" s="14"/>
      <c r="G90" s="14"/>
      <c r="H90" s="15"/>
      <c r="I90" s="14"/>
      <c r="J90" s="14"/>
      <c r="K90" s="14"/>
      <c r="L90" s="14"/>
      <c r="M90" s="14"/>
    </row>
    <row r="91" spans="4:13" x14ac:dyDescent="0.25">
      <c r="D91" s="14"/>
      <c r="F91" s="14"/>
      <c r="G91" s="14"/>
      <c r="H91" s="15"/>
      <c r="I91" s="14"/>
      <c r="J91" s="14"/>
      <c r="K91" s="14"/>
      <c r="L91" s="14"/>
      <c r="M91" s="14"/>
    </row>
    <row r="92" spans="4:13" x14ac:dyDescent="0.25">
      <c r="D92" s="14"/>
      <c r="F92" s="14"/>
      <c r="G92" s="14"/>
      <c r="H92" s="15"/>
      <c r="I92" s="14"/>
      <c r="J92" s="14"/>
      <c r="K92" s="14"/>
      <c r="L92" s="14"/>
      <c r="M92" s="14"/>
    </row>
    <row r="93" spans="4:13" x14ac:dyDescent="0.25">
      <c r="D93" s="14"/>
      <c r="F93" s="14"/>
      <c r="G93" s="14"/>
      <c r="H93" s="15"/>
      <c r="I93" s="14"/>
      <c r="J93" s="14"/>
      <c r="K93" s="14"/>
      <c r="L93" s="14"/>
      <c r="M93" s="14"/>
    </row>
    <row r="94" spans="4:13" x14ac:dyDescent="0.25">
      <c r="D94" s="14"/>
      <c r="F94" s="14"/>
      <c r="G94" s="14"/>
      <c r="H94" s="15"/>
      <c r="I94" s="14"/>
      <c r="J94" s="14"/>
      <c r="K94" s="14"/>
      <c r="L94" s="14"/>
      <c r="M94" s="14"/>
    </row>
    <row r="95" spans="4:13" x14ac:dyDescent="0.25">
      <c r="D95" s="14"/>
      <c r="F95" s="14"/>
      <c r="G95" s="14"/>
      <c r="H95" s="15"/>
      <c r="I95" s="14"/>
      <c r="J95" s="14"/>
      <c r="K95" s="14"/>
      <c r="L95" s="14"/>
      <c r="M95" s="14"/>
    </row>
    <row r="96" spans="4:13" x14ac:dyDescent="0.25">
      <c r="D96" s="14"/>
      <c r="F96" s="14"/>
      <c r="G96" s="14"/>
      <c r="H96" s="15"/>
      <c r="I96" s="14"/>
      <c r="J96" s="14"/>
      <c r="K96" s="14"/>
      <c r="L96" s="14"/>
      <c r="M96" s="14"/>
    </row>
    <row r="97" spans="4:13" x14ac:dyDescent="0.25">
      <c r="D97" s="14"/>
      <c r="F97" s="14"/>
      <c r="G97" s="14"/>
      <c r="H97" s="15"/>
      <c r="I97" s="14"/>
      <c r="J97" s="14"/>
      <c r="K97" s="14"/>
      <c r="L97" s="14"/>
      <c r="M97" s="14"/>
    </row>
    <row r="98" spans="4:13" x14ac:dyDescent="0.25">
      <c r="D98" s="14"/>
      <c r="F98" s="14"/>
      <c r="G98" s="14"/>
      <c r="H98" s="15"/>
      <c r="I98" s="14"/>
      <c r="J98" s="14"/>
      <c r="K98" s="14"/>
      <c r="L98" s="14"/>
      <c r="M98" s="14"/>
    </row>
    <row r="99" spans="4:13" x14ac:dyDescent="0.25">
      <c r="D99" s="14"/>
      <c r="F99" s="14"/>
      <c r="G99" s="14"/>
      <c r="H99" s="15"/>
      <c r="I99" s="14"/>
      <c r="J99" s="14"/>
      <c r="K99" s="14"/>
      <c r="L99" s="14"/>
      <c r="M99" s="14"/>
    </row>
    <row r="100" spans="4:13" x14ac:dyDescent="0.25">
      <c r="D100" s="14"/>
      <c r="F100" s="14"/>
      <c r="G100" s="14"/>
      <c r="H100" s="15"/>
      <c r="I100" s="14"/>
      <c r="J100" s="14"/>
      <c r="K100" s="14"/>
      <c r="L100" s="14"/>
      <c r="M100" s="14"/>
    </row>
    <row r="101" spans="4:13" x14ac:dyDescent="0.25">
      <c r="D101" s="14"/>
      <c r="F101" s="14"/>
      <c r="G101" s="14"/>
      <c r="H101" s="15"/>
      <c r="I101" s="14"/>
      <c r="J101" s="14"/>
      <c r="K101" s="14"/>
      <c r="L101" s="14"/>
      <c r="M101" s="14"/>
    </row>
    <row r="102" spans="4:13" x14ac:dyDescent="0.25">
      <c r="D102" s="14"/>
      <c r="F102" s="14"/>
      <c r="G102" s="14"/>
      <c r="H102" s="15"/>
      <c r="I102" s="14"/>
      <c r="J102" s="14"/>
      <c r="K102" s="14"/>
      <c r="L102" s="14"/>
      <c r="M102" s="14"/>
    </row>
    <row r="103" spans="4:13" x14ac:dyDescent="0.25">
      <c r="D103" s="14"/>
      <c r="F103" s="14"/>
      <c r="G103" s="14"/>
      <c r="H103" s="15"/>
      <c r="I103" s="14"/>
      <c r="J103" s="14"/>
      <c r="K103" s="14"/>
      <c r="L103" s="14"/>
      <c r="M103" s="14"/>
    </row>
    <row r="104" spans="4:13" x14ac:dyDescent="0.25">
      <c r="D104" s="14"/>
      <c r="F104" s="14"/>
      <c r="G104" s="14"/>
      <c r="H104" s="15"/>
      <c r="I104" s="14"/>
      <c r="J104" s="14"/>
      <c r="K104" s="14"/>
      <c r="L104" s="14"/>
      <c r="M104" s="14"/>
    </row>
    <row r="105" spans="4:13" x14ac:dyDescent="0.25">
      <c r="D105" s="14"/>
      <c r="F105" s="14"/>
      <c r="G105" s="14"/>
      <c r="H105" s="15"/>
      <c r="I105" s="14"/>
      <c r="J105" s="14"/>
      <c r="K105" s="14"/>
      <c r="L105" s="14"/>
      <c r="M105" s="14"/>
    </row>
    <row r="106" spans="4:13" x14ac:dyDescent="0.25">
      <c r="D106" s="14"/>
      <c r="F106" s="14"/>
      <c r="G106" s="14"/>
      <c r="H106" s="15"/>
      <c r="I106" s="14"/>
      <c r="J106" s="14"/>
      <c r="K106" s="14"/>
      <c r="L106" s="14"/>
      <c r="M106" s="14"/>
    </row>
    <row r="107" spans="4:13" x14ac:dyDescent="0.25">
      <c r="D107" s="14"/>
      <c r="F107" s="14"/>
      <c r="G107" s="14"/>
      <c r="H107" s="15"/>
      <c r="I107" s="14"/>
      <c r="J107" s="14"/>
      <c r="K107" s="14"/>
      <c r="L107" s="14"/>
      <c r="M107" s="14"/>
    </row>
    <row r="108" spans="4:13" x14ac:dyDescent="0.25">
      <c r="D108" s="14"/>
      <c r="F108" s="14"/>
      <c r="G108" s="14"/>
      <c r="H108" s="15"/>
      <c r="I108" s="14"/>
      <c r="J108" s="14"/>
      <c r="K108" s="14"/>
      <c r="L108" s="14"/>
      <c r="M108" s="14"/>
    </row>
    <row r="109" spans="4:13" x14ac:dyDescent="0.25">
      <c r="D109" s="14"/>
      <c r="F109" s="14"/>
      <c r="G109" s="14"/>
      <c r="H109" s="15"/>
      <c r="I109" s="14"/>
      <c r="J109" s="14"/>
      <c r="K109" s="14"/>
      <c r="L109" s="14"/>
      <c r="M109" s="14"/>
    </row>
    <row r="110" spans="4:13" x14ac:dyDescent="0.25">
      <c r="D110" s="14"/>
      <c r="F110" s="14"/>
      <c r="G110" s="14"/>
      <c r="H110" s="15"/>
      <c r="I110" s="14"/>
      <c r="J110" s="14"/>
      <c r="K110" s="14"/>
      <c r="L110" s="14"/>
      <c r="M110" s="14"/>
    </row>
    <row r="111" spans="4:13" x14ac:dyDescent="0.25">
      <c r="D111" s="14"/>
      <c r="F111" s="14"/>
      <c r="G111" s="14"/>
      <c r="H111" s="15"/>
      <c r="I111" s="14"/>
      <c r="J111" s="14"/>
      <c r="K111" s="14"/>
      <c r="L111" s="14"/>
      <c r="M111" s="14"/>
    </row>
    <row r="112" spans="4:13" x14ac:dyDescent="0.25">
      <c r="D112" s="14"/>
      <c r="F112" s="14"/>
      <c r="G112" s="14"/>
      <c r="H112" s="15"/>
      <c r="I112" s="14"/>
      <c r="J112" s="14"/>
      <c r="K112" s="14"/>
      <c r="L112" s="14"/>
      <c r="M112" s="14"/>
    </row>
    <row r="113" spans="4:13" x14ac:dyDescent="0.25">
      <c r="D113" s="14"/>
      <c r="F113" s="14"/>
      <c r="G113" s="14"/>
      <c r="H113" s="15"/>
      <c r="I113" s="14"/>
      <c r="J113" s="14"/>
      <c r="K113" s="14"/>
      <c r="L113" s="14"/>
      <c r="M113" s="14"/>
    </row>
    <row r="114" spans="4:13" x14ac:dyDescent="0.25">
      <c r="D114" s="14"/>
      <c r="F114" s="14"/>
      <c r="G114" s="14"/>
      <c r="H114" s="15"/>
      <c r="I114" s="14"/>
      <c r="J114" s="14"/>
      <c r="K114" s="14"/>
      <c r="L114" s="14"/>
      <c r="M114" s="14"/>
    </row>
    <row r="115" spans="4:13" x14ac:dyDescent="0.25">
      <c r="D115" s="14"/>
      <c r="F115" s="14"/>
      <c r="G115" s="14"/>
      <c r="H115" s="15"/>
      <c r="I115" s="14"/>
      <c r="J115" s="14"/>
      <c r="K115" s="14"/>
      <c r="L115" s="14"/>
      <c r="M115" s="14"/>
    </row>
    <row r="116" spans="4:13" x14ac:dyDescent="0.25">
      <c r="D116" s="14"/>
      <c r="F116" s="14"/>
      <c r="G116" s="14"/>
      <c r="H116" s="15"/>
      <c r="I116" s="14"/>
      <c r="J116" s="14"/>
      <c r="K116" s="14"/>
      <c r="L116" s="14"/>
      <c r="M116" s="14"/>
    </row>
    <row r="117" spans="4:13" x14ac:dyDescent="0.25">
      <c r="D117" s="14"/>
      <c r="F117" s="14"/>
      <c r="G117" s="14"/>
      <c r="H117" s="15"/>
      <c r="I117" s="14"/>
      <c r="J117" s="14"/>
      <c r="K117" s="14"/>
      <c r="L117" s="14"/>
      <c r="M117" s="14"/>
    </row>
    <row r="118" spans="4:13" x14ac:dyDescent="0.25">
      <c r="D118" s="14"/>
      <c r="F118" s="14"/>
      <c r="G118" s="14"/>
      <c r="H118" s="15"/>
      <c r="I118" s="14"/>
      <c r="J118" s="14"/>
      <c r="K118" s="14"/>
      <c r="L118" s="14"/>
      <c r="M118" s="14"/>
    </row>
    <row r="119" spans="4:13" x14ac:dyDescent="0.25">
      <c r="D119" s="14"/>
      <c r="F119" s="14"/>
      <c r="G119" s="14"/>
      <c r="H119" s="15"/>
      <c r="I119" s="14"/>
      <c r="J119" s="14"/>
      <c r="K119" s="14"/>
      <c r="L119" s="14"/>
      <c r="M119" s="14"/>
    </row>
    <row r="120" spans="4:13" x14ac:dyDescent="0.25">
      <c r="D120" s="14"/>
      <c r="F120" s="14"/>
      <c r="G120" s="14"/>
      <c r="H120" s="15"/>
      <c r="I120" s="14"/>
      <c r="J120" s="14"/>
      <c r="K120" s="14"/>
      <c r="L120" s="14"/>
      <c r="M120" s="14"/>
    </row>
    <row r="121" spans="4:13" x14ac:dyDescent="0.25">
      <c r="D121" s="14"/>
      <c r="F121" s="14"/>
      <c r="G121" s="14"/>
      <c r="H121" s="15"/>
      <c r="I121" s="14"/>
      <c r="J121" s="14"/>
      <c r="K121" s="14"/>
      <c r="L121" s="14"/>
      <c r="M121" s="14"/>
    </row>
    <row r="122" spans="4:13" x14ac:dyDescent="0.25">
      <c r="D122" s="14"/>
      <c r="F122" s="14"/>
      <c r="G122" s="14"/>
      <c r="H122" s="15"/>
      <c r="I122" s="14"/>
      <c r="J122" s="14"/>
      <c r="K122" s="14"/>
      <c r="L122" s="14"/>
      <c r="M122" s="14"/>
    </row>
    <row r="123" spans="4:13" x14ac:dyDescent="0.25">
      <c r="D123" s="14"/>
    </row>
    <row r="124" spans="4:13" x14ac:dyDescent="0.25">
      <c r="D124" s="14"/>
    </row>
    <row r="125" spans="4:13" x14ac:dyDescent="0.25">
      <c r="D125" s="14"/>
    </row>
    <row r="126" spans="4:13" x14ac:dyDescent="0.25">
      <c r="D126" s="14"/>
    </row>
    <row r="127" spans="4:13" x14ac:dyDescent="0.25">
      <c r="D127" s="14"/>
    </row>
    <row r="128" spans="4:13" x14ac:dyDescent="0.25">
      <c r="D128" s="14"/>
    </row>
    <row r="129" spans="4:4" x14ac:dyDescent="0.25">
      <c r="D129" s="14"/>
    </row>
    <row r="130" spans="4:4" x14ac:dyDescent="0.25">
      <c r="D130" s="14"/>
    </row>
    <row r="131" spans="4:4" x14ac:dyDescent="0.25">
      <c r="D131" s="14"/>
    </row>
    <row r="132" spans="4:4" x14ac:dyDescent="0.25">
      <c r="D132" s="14"/>
    </row>
    <row r="133" spans="4:4" x14ac:dyDescent="0.25">
      <c r="D133" s="14"/>
    </row>
    <row r="134" spans="4:4" x14ac:dyDescent="0.25">
      <c r="D134" s="14"/>
    </row>
    <row r="135" spans="4:4" x14ac:dyDescent="0.25">
      <c r="D135" s="14"/>
    </row>
    <row r="136" spans="4:4" x14ac:dyDescent="0.25">
      <c r="D136" s="14"/>
    </row>
    <row r="137" spans="4:4" x14ac:dyDescent="0.25">
      <c r="D137" s="14"/>
    </row>
    <row r="138" spans="4:4" x14ac:dyDescent="0.25">
      <c r="D138" s="14"/>
    </row>
    <row r="139" spans="4:4" x14ac:dyDescent="0.25">
      <c r="D139" s="14"/>
    </row>
    <row r="140" spans="4:4" x14ac:dyDescent="0.25">
      <c r="D140" s="14"/>
    </row>
    <row r="141" spans="4:4" x14ac:dyDescent="0.25">
      <c r="D141" s="14"/>
    </row>
    <row r="142" spans="4:4" x14ac:dyDescent="0.25">
      <c r="D142" s="14"/>
    </row>
    <row r="143" spans="4:4" x14ac:dyDescent="0.25">
      <c r="D143" s="14"/>
    </row>
    <row r="144" spans="4:4" x14ac:dyDescent="0.25">
      <c r="D144" s="14"/>
    </row>
    <row r="145" spans="4:4" x14ac:dyDescent="0.25">
      <c r="D145" s="14"/>
    </row>
    <row r="146" spans="4:4" x14ac:dyDescent="0.25">
      <c r="D146" s="14"/>
    </row>
    <row r="147" spans="4:4" x14ac:dyDescent="0.25">
      <c r="D147" s="14"/>
    </row>
    <row r="148" spans="4:4" x14ac:dyDescent="0.25">
      <c r="D148" s="14"/>
    </row>
    <row r="149" spans="4:4" x14ac:dyDescent="0.25">
      <c r="D149" s="14"/>
    </row>
    <row r="150" spans="4:4" x14ac:dyDescent="0.25">
      <c r="D150" s="14"/>
    </row>
    <row r="151" spans="4:4" x14ac:dyDescent="0.25">
      <c r="D151" s="14"/>
    </row>
    <row r="152" spans="4:4" x14ac:dyDescent="0.25">
      <c r="D152" s="14"/>
    </row>
    <row r="153" spans="4:4" x14ac:dyDescent="0.25">
      <c r="D153" s="14"/>
    </row>
    <row r="154" spans="4:4" x14ac:dyDescent="0.25">
      <c r="D154" s="14"/>
    </row>
    <row r="155" spans="4:4" x14ac:dyDescent="0.25">
      <c r="D155" s="14"/>
    </row>
    <row r="156" spans="4:4" x14ac:dyDescent="0.25">
      <c r="D156" s="14"/>
    </row>
    <row r="157" spans="4:4" x14ac:dyDescent="0.25">
      <c r="D157" s="14"/>
    </row>
    <row r="158" spans="4:4" x14ac:dyDescent="0.25">
      <c r="D158" s="14"/>
    </row>
    <row r="159" spans="4:4" x14ac:dyDescent="0.25">
      <c r="D159" s="14"/>
    </row>
    <row r="160" spans="4:4" x14ac:dyDescent="0.25">
      <c r="D160" s="14"/>
    </row>
    <row r="161" spans="4:4" x14ac:dyDescent="0.25">
      <c r="D161" s="14"/>
    </row>
    <row r="162" spans="4:4" x14ac:dyDescent="0.25">
      <c r="D162" s="14"/>
    </row>
    <row r="163" spans="4:4" x14ac:dyDescent="0.25">
      <c r="D163" s="14"/>
    </row>
    <row r="164" spans="4:4" x14ac:dyDescent="0.25">
      <c r="D164" s="14"/>
    </row>
    <row r="165" spans="4:4" x14ac:dyDescent="0.25">
      <c r="D165" s="14"/>
    </row>
    <row r="166" spans="4:4" x14ac:dyDescent="0.25">
      <c r="D166" s="14"/>
    </row>
    <row r="167" spans="4:4" x14ac:dyDescent="0.25">
      <c r="D167" s="14"/>
    </row>
    <row r="168" spans="4:4" x14ac:dyDescent="0.25">
      <c r="D168" s="14"/>
    </row>
    <row r="169" spans="4:4" x14ac:dyDescent="0.25">
      <c r="D169" s="14"/>
    </row>
    <row r="170" spans="4:4" x14ac:dyDescent="0.25">
      <c r="D170" s="14"/>
    </row>
    <row r="171" spans="4:4" x14ac:dyDescent="0.25">
      <c r="D171" s="14"/>
    </row>
    <row r="172" spans="4:4" x14ac:dyDescent="0.25">
      <c r="D172" s="14"/>
    </row>
    <row r="173" spans="4:4" x14ac:dyDescent="0.25">
      <c r="D173" s="14"/>
    </row>
    <row r="174" spans="4:4" x14ac:dyDescent="0.25">
      <c r="D174" s="14"/>
    </row>
    <row r="175" spans="4:4" x14ac:dyDescent="0.25">
      <c r="D175" s="14"/>
    </row>
    <row r="176" spans="4:4" x14ac:dyDescent="0.25">
      <c r="D176" s="14"/>
    </row>
    <row r="177" spans="4:4" x14ac:dyDescent="0.25">
      <c r="D177" s="14"/>
    </row>
    <row r="178" spans="4:4" x14ac:dyDescent="0.25">
      <c r="D178" s="14"/>
    </row>
    <row r="179" spans="4:4" x14ac:dyDescent="0.25">
      <c r="D179" s="14"/>
    </row>
    <row r="180" spans="4:4" x14ac:dyDescent="0.25">
      <c r="D180" s="14"/>
    </row>
    <row r="181" spans="4:4" x14ac:dyDescent="0.25">
      <c r="D181" s="14"/>
    </row>
  </sheetData>
  <mergeCells count="10">
    <mergeCell ref="E48:M48"/>
    <mergeCell ref="M7:Q7"/>
    <mergeCell ref="U7:V7"/>
    <mergeCell ref="X7:AD7"/>
    <mergeCell ref="BC7:BF7"/>
    <mergeCell ref="AE7:AL7"/>
    <mergeCell ref="AM7:AR7"/>
    <mergeCell ref="AS7:AU7"/>
    <mergeCell ref="AV7:AX7"/>
    <mergeCell ref="AY7:BB7"/>
  </mergeCells>
  <pageMargins left="0.70866141732283472" right="0.70866141732283472" top="0.74803149606299213" bottom="0.74803149606299213" header="0.31496062992125984" footer="0.31496062992125984"/>
  <pageSetup paperSize="184" orientation="portrait" r:id="rId1"/>
  <ignoredErrors>
    <ignoredError sqref="AE21:AG21 AE27 AL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ccastro</dc:creator>
  <cp:lastModifiedBy>Maritza Fernandez</cp:lastModifiedBy>
  <cp:lastPrinted>2018-04-23T12:45:47Z</cp:lastPrinted>
  <dcterms:created xsi:type="dcterms:W3CDTF">2018-01-05T18:49:22Z</dcterms:created>
  <dcterms:modified xsi:type="dcterms:W3CDTF">2019-01-04T15:40:37Z</dcterms:modified>
</cp:coreProperties>
</file>