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valdebenito\Documents\CENTRO COSTOS\2020\"/>
    </mc:Choice>
  </mc:AlternateContent>
  <xr:revisionPtr revIDLastSave="0" documentId="13_ncr:1_{0F0ACA67-C780-4B02-9240-D08FB165466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ÑO 2020" sheetId="6" r:id="rId1"/>
  </sheets>
  <definedNames>
    <definedName name="_xlnm.Print_Area" localSheetId="0">'AÑO 2020'!$A$1:$T$80</definedName>
  </definedNames>
  <calcPr calcId="181029"/>
</workbook>
</file>

<file path=xl/calcChain.xml><?xml version="1.0" encoding="utf-8"?>
<calcChain xmlns="http://schemas.openxmlformats.org/spreadsheetml/2006/main">
  <c r="T11" i="6" l="1"/>
  <c r="T12" i="6"/>
  <c r="T13" i="6"/>
  <c r="T14" i="6"/>
  <c r="T15" i="6"/>
  <c r="T16" i="6"/>
  <c r="T17" i="6"/>
  <c r="T18" i="6"/>
  <c r="T19" i="6"/>
  <c r="T20" i="6"/>
  <c r="T21" i="6"/>
  <c r="T22" i="6"/>
  <c r="T23" i="6"/>
  <c r="T10" i="6"/>
  <c r="E15" i="6"/>
  <c r="J35" i="6" l="1"/>
  <c r="J28" i="6"/>
  <c r="J29" i="6"/>
  <c r="J30" i="6"/>
  <c r="J27" i="6"/>
  <c r="I35" i="6"/>
  <c r="I28" i="6"/>
  <c r="I29" i="6"/>
  <c r="I30" i="6"/>
  <c r="I27" i="6"/>
  <c r="G35" i="6"/>
  <c r="D35" i="6"/>
  <c r="D28" i="6"/>
  <c r="D29" i="6"/>
  <c r="D30" i="6"/>
  <c r="D27" i="6"/>
  <c r="E35" i="6" l="1"/>
  <c r="E28" i="6"/>
  <c r="L28" i="6" s="1"/>
  <c r="E29" i="6"/>
  <c r="L29" i="6" s="1"/>
  <c r="E30" i="6"/>
  <c r="L30" i="6" s="1"/>
  <c r="E27" i="6"/>
  <c r="L27" i="6" s="1"/>
  <c r="K35" i="6" l="1"/>
</calcChain>
</file>

<file path=xl/sharedStrings.xml><?xml version="1.0" encoding="utf-8"?>
<sst xmlns="http://schemas.openxmlformats.org/spreadsheetml/2006/main" count="160" uniqueCount="74">
  <si>
    <t>GR.</t>
  </si>
  <si>
    <t>SUELDO BASE</t>
  </si>
  <si>
    <t>INCREM. 21,50%</t>
  </si>
  <si>
    <t>ASIG. MUNICIPAL</t>
  </si>
  <si>
    <t>BONIF. 18717/4</t>
  </si>
  <si>
    <t>BONIF. 18566</t>
  </si>
  <si>
    <t>BONIF. 18675/10</t>
  </si>
  <si>
    <t>ASIG. 19529/1</t>
  </si>
  <si>
    <t>BONIF. Ley 20033</t>
  </si>
  <si>
    <t>ASIG. RESPONSAB. JUDICIAL 30% (1-A)</t>
  </si>
  <si>
    <t>ASIG. INCENTIVO GESTION JURISDIC. 20% (1-B)</t>
  </si>
  <si>
    <t>TOTAL REMUNERACION</t>
  </si>
  <si>
    <t>OBREROS MUNICIPALES</t>
  </si>
  <si>
    <t>INCREM. 20%</t>
  </si>
  <si>
    <t>OBSERVACIONES</t>
  </si>
  <si>
    <t>Pto. 1- A: Ley Nro. 20.008, art. 2, inciso 1º ; Asignación de Responsabilidad inherente al cargo, imponible y tributable, correspondiente al 30% de la suma del sueldo base y la asig, municipal.</t>
  </si>
  <si>
    <t>Pto. 1- B: Ley Nro. 20.008, art. 2, inciso 2º; Asignación de Incentivo por Gestión  Jurisdiccional, imponible y tributable, la que tendrá como base las calificaciones que efectue cada Corte de Apelaciones, cuyos tramos son los siguientes:</t>
  </si>
  <si>
    <t>* 20% de la suma del sueldo base y la asig. Municipal para el treinta y tres por ciento de los jueces mejor calificados por la Corte de Apelaciones.</t>
  </si>
  <si>
    <t>* 10% de la suma del sueldo base y la asig. Municipal para los jueces que se les asignen calificaciones descentes hasta completar el sesenta y seis por ciento de los mejores evaluados por la respectiva Corte de Apelaciones.</t>
  </si>
  <si>
    <t>* No tendran derecho aquellos que sean calificados en lista condicional o deficiente.</t>
  </si>
  <si>
    <t xml:space="preserve">SUELDO BASE </t>
  </si>
  <si>
    <t>MUNICIPALIDAD DE PROVIDENCIA</t>
  </si>
  <si>
    <t>DEPARTAMENTO DE PERSONAS</t>
  </si>
  <si>
    <t>SECCION REMUNERACIONES</t>
  </si>
  <si>
    <t>ESTAMENTO</t>
  </si>
  <si>
    <t>ASIGNACION PROFESIONAL LEY N° 20.922</t>
  </si>
  <si>
    <t>ASIGNACION DIRECTIVO JEFATURA LEY N° 20.922</t>
  </si>
  <si>
    <t>ALCALDE</t>
  </si>
  <si>
    <t>JUECES POLICIA LOCAL</t>
  </si>
  <si>
    <t>DIRECTIVO</t>
  </si>
  <si>
    <t>DIRECTIVO-PROFESIONAL</t>
  </si>
  <si>
    <t>DIRECTIVO-PROFESIONAL-JEFATURA</t>
  </si>
  <si>
    <t>PROFESIONAL-JEFATURA</t>
  </si>
  <si>
    <t>PROFESIONAL-JEFATURA-TECNICO</t>
  </si>
  <si>
    <t>JEFATURA-TECNICO</t>
  </si>
  <si>
    <t>TECNICO-ADMINISTRATIVO</t>
  </si>
  <si>
    <t>EMPLEADOS MUNICIPALES CON ASIGNACION DIRECTIVO JEFATURA</t>
  </si>
  <si>
    <t>EMPLEADOS MUNICIPALES CON ASIGNACIÓN PROFESIONAL</t>
  </si>
  <si>
    <t>TABLA VALORES PROGRAMA MEJORAMIENTO GESTION MUNICIPAL</t>
  </si>
  <si>
    <t>LEY N° 20.723</t>
  </si>
  <si>
    <t>UNIDAD MONETARIA</t>
  </si>
  <si>
    <t>PESOS</t>
  </si>
  <si>
    <t>DIRECTIVO-JUECES POLICIA LOCAL</t>
  </si>
  <si>
    <t>TECNICO-ADMINISTRATIVO-AUXILIAR</t>
  </si>
  <si>
    <t>AUXILIAR</t>
  </si>
  <si>
    <t>PERSONAL LEY N°15.076</t>
  </si>
  <si>
    <t>NRO DE HORAS</t>
  </si>
  <si>
    <t>INC. DL 3501</t>
  </si>
  <si>
    <t>LEY N° 18.566</t>
  </si>
  <si>
    <t>LEY N° 19.112 -A 32%</t>
  </si>
  <si>
    <t>LEY N° 19.112 -B 20%</t>
  </si>
  <si>
    <t>ASIG. RESP. DL 3551</t>
  </si>
  <si>
    <t>TRIENIOS</t>
  </si>
  <si>
    <t>TOTAL REMUNERACION BRUTA</t>
  </si>
  <si>
    <t>MEDICO PSICOTECNICO</t>
  </si>
  <si>
    <t xml:space="preserve">PESOS </t>
  </si>
  <si>
    <t>JEFATURA</t>
  </si>
  <si>
    <t>VALOR HORAS FESTIVAS</t>
  </si>
  <si>
    <t>VALOR HORAS DIURNAS</t>
  </si>
  <si>
    <t>VALOR  TURNO</t>
  </si>
  <si>
    <t>ASIG. DFL N° 479</t>
  </si>
  <si>
    <t>COMPONENTE BASE 15%</t>
  </si>
  <si>
    <t>TOTAL ASIGNACIONES</t>
  </si>
  <si>
    <t>PMG POR GRADO</t>
  </si>
  <si>
    <t>DIRECCION DE PERSONAS</t>
  </si>
  <si>
    <t>DEPARTAMENTO DE PERSONAS Y REMUNERACIONES</t>
  </si>
  <si>
    <t>ASIGNACIÓN INSTITUCIONAL 7,6%</t>
  </si>
  <si>
    <t>ASIGNACION DEPARTAMENTAL 8%</t>
  </si>
  <si>
    <t>ESCALA DE REMUNERACIONES PERSONAL MUNICIPAL DICIEMBRE 2019 A NOVIEMBRE 2020, LEY DE REAJUSTE N° 21.196</t>
  </si>
  <si>
    <t>REAJUSTADO 1,4% DESDE GRADO 1 AL 5 LEY N° 21.196</t>
  </si>
  <si>
    <t>RIGE A CONTAR DEL 01 DE ENERO AL 30 DE NOVIEMBRE 2020</t>
  </si>
  <si>
    <t>REAJUSTADO 2,8% DESDE GRADO 6 AL 14 LEY N° 21.196</t>
  </si>
  <si>
    <t>Providencia, Diciembre 2019</t>
  </si>
  <si>
    <t>VALOR 1 BIENIO X GRADO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</si>
</sst>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$-340A]\ * #,##0_-;\-[$$-340A]\ * #,##0_-;_-[$$-340A]\ * &quot;-&quot;_-;_-@_-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color theme="1"/>
      <name val="Calibri"/>
      <family val="2"/>
      <scheme val="minor"/>
    </font>
    <font>
      <sz val="9"/>
      <color theme="3"/>
      <name val="Calibri"/>
      <family val="2"/>
      <scheme val="minor"/>
    </font>
    <font>
      <sz val="9"/>
      <color rgb="FF1F497D"/>
      <name val="Calibri"/>
      <family val="2"/>
    </font>
    <font>
      <b/>
      <sz val="9"/>
      <color theme="3"/>
      <name val="Calibri"/>
      <family val="2"/>
      <scheme val="minor"/>
    </font>
    <font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DBE5F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32">
    <xf numFmtId="0" fontId="0" fillId="0" borderId="0" xfId="0"/>
    <xf numFmtId="0" fontId="2" fillId="0" borderId="0" xfId="0" applyFont="1"/>
    <xf numFmtId="3" fontId="3" fillId="0" borderId="1" xfId="0" applyNumberFormat="1" applyFont="1" applyBorder="1"/>
    <xf numFmtId="0" fontId="3" fillId="0" borderId="0" xfId="0" applyFont="1"/>
    <xf numFmtId="0" fontId="3" fillId="0" borderId="0" xfId="0" applyFont="1" applyAlignment="1">
      <alignment horizontal="center" vertical="center"/>
    </xf>
    <xf numFmtId="164" fontId="3" fillId="0" borderId="1" xfId="0" applyNumberFormat="1" applyFont="1" applyBorder="1"/>
    <xf numFmtId="0" fontId="3" fillId="0" borderId="1" xfId="0" applyFont="1" applyBorder="1"/>
    <xf numFmtId="0" fontId="4" fillId="0" borderId="6" xfId="0" applyFont="1" applyBorder="1" applyAlignment="1">
      <alignment horizontal="left" wrapText="1" readingOrder="1"/>
    </xf>
    <xf numFmtId="0" fontId="3" fillId="0" borderId="1" xfId="0" applyFont="1" applyBorder="1" applyAlignment="1">
      <alignment horizontal="center"/>
    </xf>
    <xf numFmtId="3" fontId="4" fillId="0" borderId="6" xfId="0" applyNumberFormat="1" applyFont="1" applyBorder="1" applyAlignment="1">
      <alignment horizontal="right" wrapText="1" readingOrder="1"/>
    </xf>
    <xf numFmtId="0" fontId="4" fillId="0" borderId="0" xfId="0" applyFont="1" applyAlignment="1">
      <alignment horizontal="left" wrapText="1" readingOrder="1"/>
    </xf>
    <xf numFmtId="0" fontId="3" fillId="0" borderId="0" xfId="0" applyFont="1" applyAlignment="1">
      <alignment horizontal="center"/>
    </xf>
    <xf numFmtId="0" fontId="3" fillId="2" borderId="1" xfId="0" applyFont="1" applyFill="1" applyBorder="1"/>
    <xf numFmtId="0" fontId="3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 wrapText="1" readingOrder="1"/>
    </xf>
    <xf numFmtId="0" fontId="3" fillId="2" borderId="4" xfId="0" applyFont="1" applyFill="1" applyBorder="1" applyAlignment="1">
      <alignment horizontal="center" vertical="center" wrapText="1" readingOrder="1"/>
    </xf>
    <xf numFmtId="0" fontId="3" fillId="2" borderId="1" xfId="0" applyFont="1" applyFill="1" applyBorder="1" applyAlignment="1">
      <alignment horizontal="center" vertical="center" wrapText="1" readingOrder="1"/>
    </xf>
    <xf numFmtId="0" fontId="4" fillId="3" borderId="6" xfId="0" applyFont="1" applyFill="1" applyBorder="1" applyAlignment="1">
      <alignment horizontal="center" vertical="center" wrapText="1" readingOrder="1"/>
    </xf>
    <xf numFmtId="0" fontId="2" fillId="0" borderId="0" xfId="0" applyFont="1" applyAlignment="1">
      <alignment horizontal="center" vertical="center" readingOrder="1"/>
    </xf>
    <xf numFmtId="0" fontId="2" fillId="0" borderId="0" xfId="0" applyFont="1" applyAlignment="1">
      <alignment vertical="center"/>
    </xf>
    <xf numFmtId="0" fontId="5" fillId="0" borderId="0" xfId="0" applyFont="1"/>
    <xf numFmtId="0" fontId="6" fillId="2" borderId="1" xfId="0" applyFont="1" applyFill="1" applyBorder="1" applyAlignment="1">
      <alignment vertical="center" wrapText="1"/>
    </xf>
    <xf numFmtId="3" fontId="6" fillId="0" borderId="1" xfId="0" applyNumberFormat="1" applyFont="1" applyBorder="1"/>
    <xf numFmtId="3" fontId="2" fillId="0" borderId="0" xfId="0" applyNumberFormat="1" applyFont="1"/>
    <xf numFmtId="0" fontId="3" fillId="0" borderId="0" xfId="0" applyFont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</cellXfs>
  <cellStyles count="2">
    <cellStyle name="Normal" xfId="0" builtinId="0"/>
    <cellStyle name="Normal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0"/>
  <sheetViews>
    <sheetView tabSelected="1" zoomScaleNormal="100" workbookViewId="0">
      <selection activeCell="T10" sqref="T10:T23"/>
    </sheetView>
  </sheetViews>
  <sheetFormatPr baseColWidth="10" defaultRowHeight="12" x14ac:dyDescent="0.2"/>
  <cols>
    <col min="1" max="1" width="27.140625" style="1" customWidth="1"/>
    <col min="2" max="2" width="10.28515625" style="1" customWidth="1"/>
    <col min="3" max="3" width="9.85546875" style="1" customWidth="1"/>
    <col min="4" max="5" width="11.42578125" style="1"/>
    <col min="6" max="6" width="11" style="1" customWidth="1"/>
    <col min="7" max="7" width="11.42578125" style="1" customWidth="1"/>
    <col min="8" max="8" width="12.85546875" style="1" customWidth="1"/>
    <col min="9" max="9" width="12.42578125" style="1" customWidth="1"/>
    <col min="10" max="10" width="13.7109375" style="1" customWidth="1"/>
    <col min="11" max="11" width="15.28515625" style="1" customWidth="1"/>
    <col min="12" max="12" width="15.140625" style="1" customWidth="1"/>
    <col min="13" max="13" width="13.42578125" style="1" customWidth="1"/>
    <col min="14" max="14" width="11.42578125" style="1"/>
    <col min="15" max="15" width="13.7109375" style="1" customWidth="1"/>
    <col min="16" max="16" width="2.28515625" style="1" customWidth="1"/>
    <col min="17" max="17" width="9.28515625" style="1" customWidth="1"/>
    <col min="18" max="18" width="9.85546875" style="1" customWidth="1"/>
    <col min="19" max="19" width="7.85546875" style="1" customWidth="1"/>
    <col min="20" max="20" width="8.140625" style="1" customWidth="1"/>
    <col min="21" max="16384" width="11.42578125" style="1"/>
  </cols>
  <sheetData>
    <row r="1" spans="1:20" s="3" customFormat="1" x14ac:dyDescent="0.2">
      <c r="A1" s="3" t="s">
        <v>21</v>
      </c>
    </row>
    <row r="2" spans="1:20" s="3" customFormat="1" x14ac:dyDescent="0.2">
      <c r="A2" s="3" t="s">
        <v>64</v>
      </c>
    </row>
    <row r="3" spans="1:20" s="3" customFormat="1" x14ac:dyDescent="0.2">
      <c r="A3" s="3" t="s">
        <v>65</v>
      </c>
    </row>
    <row r="4" spans="1:20" s="3" customFormat="1" x14ac:dyDescent="0.2">
      <c r="A4" s="3" t="s">
        <v>23</v>
      </c>
    </row>
    <row r="6" spans="1:20" ht="26.25" customHeight="1" x14ac:dyDescent="0.2">
      <c r="A6" s="30" t="s">
        <v>68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</row>
    <row r="8" spans="1:20" ht="15.75" customHeight="1" x14ac:dyDescent="0.2">
      <c r="A8" s="31" t="s">
        <v>37</v>
      </c>
      <c r="B8" s="31"/>
      <c r="C8" s="31"/>
    </row>
    <row r="9" spans="1:20" s="22" customFormat="1" ht="48" customHeight="1" x14ac:dyDescent="0.25">
      <c r="A9" s="15" t="s">
        <v>24</v>
      </c>
      <c r="B9" s="15" t="s">
        <v>0</v>
      </c>
      <c r="C9" s="15" t="s">
        <v>40</v>
      </c>
      <c r="D9" s="14" t="s">
        <v>1</v>
      </c>
      <c r="E9" s="14" t="s">
        <v>2</v>
      </c>
      <c r="F9" s="14" t="s">
        <v>3</v>
      </c>
      <c r="G9" s="14" t="s">
        <v>4</v>
      </c>
      <c r="H9" s="24" t="s">
        <v>5</v>
      </c>
      <c r="I9" s="24" t="s">
        <v>6</v>
      </c>
      <c r="J9" s="14" t="s">
        <v>7</v>
      </c>
      <c r="K9" s="14" t="s">
        <v>8</v>
      </c>
      <c r="L9" s="14" t="s">
        <v>9</v>
      </c>
      <c r="M9" s="14" t="s">
        <v>10</v>
      </c>
      <c r="N9" s="14" t="s">
        <v>25</v>
      </c>
      <c r="O9" s="14" t="s">
        <v>11</v>
      </c>
      <c r="Q9" s="14" t="s">
        <v>58</v>
      </c>
      <c r="R9" s="14" t="s">
        <v>57</v>
      </c>
      <c r="S9" s="14" t="s">
        <v>59</v>
      </c>
      <c r="T9" s="14" t="s">
        <v>73</v>
      </c>
    </row>
    <row r="10" spans="1:20" x14ac:dyDescent="0.2">
      <c r="A10" s="6" t="s">
        <v>27</v>
      </c>
      <c r="B10" s="6">
        <v>1</v>
      </c>
      <c r="C10" s="8" t="s">
        <v>55</v>
      </c>
      <c r="D10" s="2">
        <v>658999.95875999995</v>
      </c>
      <c r="E10" s="2">
        <v>141684.99113340001</v>
      </c>
      <c r="F10" s="2">
        <v>2447615.3816234302</v>
      </c>
      <c r="G10" s="2">
        <v>20372.092471290456</v>
      </c>
      <c r="H10" s="25">
        <v>99104.197292688492</v>
      </c>
      <c r="I10" s="25">
        <v>218766.54939430516</v>
      </c>
      <c r="J10" s="2">
        <v>0</v>
      </c>
      <c r="K10" s="2">
        <v>3106614.2398199998</v>
      </c>
      <c r="L10" s="2">
        <v>0</v>
      </c>
      <c r="M10" s="2">
        <v>0</v>
      </c>
      <c r="N10" s="2">
        <v>0</v>
      </c>
      <c r="O10" s="2">
        <v>6693157.4104951145</v>
      </c>
      <c r="Q10" s="5">
        <v>0</v>
      </c>
      <c r="R10" s="5">
        <v>0</v>
      </c>
      <c r="S10" s="5">
        <v>0</v>
      </c>
      <c r="T10" s="5">
        <f>+D10*0.02</f>
        <v>13179.999175199999</v>
      </c>
    </row>
    <row r="11" spans="1:20" x14ac:dyDescent="0.2">
      <c r="A11" s="6" t="s">
        <v>28</v>
      </c>
      <c r="B11" s="6">
        <v>3</v>
      </c>
      <c r="C11" s="8" t="s">
        <v>55</v>
      </c>
      <c r="D11" s="2">
        <v>656719.15519262047</v>
      </c>
      <c r="E11" s="2">
        <v>141194.6183664134</v>
      </c>
      <c r="F11" s="2">
        <v>1930932.9823371042</v>
      </c>
      <c r="G11" s="2">
        <v>20372.092471290456</v>
      </c>
      <c r="H11" s="25">
        <v>102650.93837473923</v>
      </c>
      <c r="I11" s="25">
        <v>225642.76622004711</v>
      </c>
      <c r="J11" s="2">
        <v>27945.176313153755</v>
      </c>
      <c r="K11" s="2">
        <v>0</v>
      </c>
      <c r="L11" s="2">
        <v>776295.15911999997</v>
      </c>
      <c r="M11" s="2">
        <v>517529.75624999992</v>
      </c>
      <c r="N11" s="2">
        <v>0</v>
      </c>
      <c r="O11" s="2">
        <v>4399282.6446453687</v>
      </c>
      <c r="Q11" s="5">
        <v>17024.027220590298</v>
      </c>
      <c r="R11" s="5">
        <v>20428.832664708352</v>
      </c>
      <c r="S11" s="5">
        <v>6809.6108882361186</v>
      </c>
      <c r="T11" s="5">
        <f t="shared" ref="T11:T23" si="0">+D11*0.02</f>
        <v>13134.383103852409</v>
      </c>
    </row>
    <row r="12" spans="1:20" x14ac:dyDescent="0.2">
      <c r="A12" s="6" t="s">
        <v>29</v>
      </c>
      <c r="B12" s="6">
        <v>3</v>
      </c>
      <c r="C12" s="8" t="s">
        <v>55</v>
      </c>
      <c r="D12" s="2">
        <v>656719.15519262047</v>
      </c>
      <c r="E12" s="2">
        <v>141194.6183664134</v>
      </c>
      <c r="F12" s="2">
        <v>1930932.9823371042</v>
      </c>
      <c r="G12" s="2">
        <v>20372.092471290456</v>
      </c>
      <c r="H12" s="25">
        <v>102650.93837473923</v>
      </c>
      <c r="I12" s="25">
        <v>225642.76622004711</v>
      </c>
      <c r="J12" s="2">
        <v>27945.176313153755</v>
      </c>
      <c r="K12" s="2">
        <v>0</v>
      </c>
      <c r="L12" s="2">
        <v>0</v>
      </c>
      <c r="M12" s="2">
        <v>0</v>
      </c>
      <c r="N12" s="2">
        <v>525379.84468702192</v>
      </c>
      <c r="O12" s="2">
        <v>3630837.5739623904</v>
      </c>
      <c r="Q12" s="5">
        <v>17024.027220590298</v>
      </c>
      <c r="R12" s="5">
        <v>20428.832664708352</v>
      </c>
      <c r="S12" s="5">
        <v>6809.6108882361186</v>
      </c>
      <c r="T12" s="5">
        <f t="shared" si="0"/>
        <v>13134.383103852409</v>
      </c>
    </row>
    <row r="13" spans="1:20" x14ac:dyDescent="0.2">
      <c r="A13" s="6" t="s">
        <v>29</v>
      </c>
      <c r="B13" s="6">
        <v>4</v>
      </c>
      <c r="C13" s="8" t="s">
        <v>55</v>
      </c>
      <c r="D13" s="2">
        <v>619563.31533305289</v>
      </c>
      <c r="E13" s="2">
        <v>133206.11279660638</v>
      </c>
      <c r="F13" s="2">
        <v>1873425.8520067271</v>
      </c>
      <c r="G13" s="2">
        <v>20372.092471290456</v>
      </c>
      <c r="H13" s="25">
        <v>105362.13243746034</v>
      </c>
      <c r="I13" s="25">
        <v>230891.80434147897</v>
      </c>
      <c r="J13" s="2">
        <v>27945.176313153755</v>
      </c>
      <c r="K13" s="2">
        <v>0</v>
      </c>
      <c r="L13" s="2">
        <v>0</v>
      </c>
      <c r="M13" s="2">
        <v>0</v>
      </c>
      <c r="N13" s="2">
        <v>495646.68325629598</v>
      </c>
      <c r="O13" s="2">
        <v>3506413.1689560656</v>
      </c>
      <c r="Q13" s="5">
        <v>16401.244521972236</v>
      </c>
      <c r="R13" s="5">
        <v>19681.493426366684</v>
      </c>
      <c r="S13" s="5">
        <v>6560.497808788894</v>
      </c>
      <c r="T13" s="5">
        <f t="shared" si="0"/>
        <v>12391.266306661058</v>
      </c>
    </row>
    <row r="14" spans="1:20" x14ac:dyDescent="0.2">
      <c r="A14" s="6" t="s">
        <v>30</v>
      </c>
      <c r="B14" s="6">
        <v>5</v>
      </c>
      <c r="C14" s="8" t="s">
        <v>55</v>
      </c>
      <c r="D14" s="2">
        <v>584515.41152225027</v>
      </c>
      <c r="E14" s="2">
        <v>125670.81347728379</v>
      </c>
      <c r="F14" s="2">
        <v>1610166.134916445</v>
      </c>
      <c r="G14" s="2">
        <v>20372.092471290456</v>
      </c>
      <c r="H14" s="25">
        <v>108118.3975012241</v>
      </c>
      <c r="I14" s="25">
        <v>236161.64446339206</v>
      </c>
      <c r="J14" s="2">
        <v>27945.176313153755</v>
      </c>
      <c r="K14" s="2">
        <v>0</v>
      </c>
      <c r="L14" s="2">
        <v>0</v>
      </c>
      <c r="M14" s="2">
        <v>0</v>
      </c>
      <c r="N14" s="2">
        <v>494040.29545096192</v>
      </c>
      <c r="O14" s="2">
        <v>3206989.9661160014</v>
      </c>
      <c r="Q14" s="5">
        <v>14438.694384465098</v>
      </c>
      <c r="R14" s="5">
        <v>17326.433261358117</v>
      </c>
      <c r="S14" s="5">
        <v>5775.4777537860391</v>
      </c>
      <c r="T14" s="5">
        <f t="shared" si="0"/>
        <v>11690.308230445005</v>
      </c>
    </row>
    <row r="15" spans="1:20" x14ac:dyDescent="0.2">
      <c r="A15" s="6" t="s">
        <v>30</v>
      </c>
      <c r="B15" s="6">
        <v>6</v>
      </c>
      <c r="C15" s="8" t="s">
        <v>55</v>
      </c>
      <c r="D15" s="2">
        <v>551386</v>
      </c>
      <c r="E15" s="2">
        <f>+D15*21.5/100</f>
        <v>118547.99</v>
      </c>
      <c r="F15" s="2">
        <v>1360713</v>
      </c>
      <c r="G15" s="2">
        <v>20372</v>
      </c>
      <c r="H15" s="25">
        <v>100595</v>
      </c>
      <c r="I15" s="25">
        <v>263973</v>
      </c>
      <c r="J15" s="2">
        <v>32136</v>
      </c>
      <c r="K15" s="2">
        <v>0</v>
      </c>
      <c r="L15" s="2">
        <v>0</v>
      </c>
      <c r="M15" s="2">
        <v>0</v>
      </c>
      <c r="N15" s="2">
        <v>441104</v>
      </c>
      <c r="O15" s="2">
        <v>2928709.4149198048</v>
      </c>
      <c r="Q15" s="5">
        <v>12580</v>
      </c>
      <c r="R15" s="5">
        <v>15096</v>
      </c>
      <c r="S15" s="5">
        <v>5032</v>
      </c>
      <c r="T15" s="5">
        <f t="shared" si="0"/>
        <v>11027.72</v>
      </c>
    </row>
    <row r="16" spans="1:20" x14ac:dyDescent="0.2">
      <c r="A16" s="6" t="s">
        <v>30</v>
      </c>
      <c r="B16" s="6">
        <v>7</v>
      </c>
      <c r="C16" s="8" t="s">
        <v>55</v>
      </c>
      <c r="D16" s="2">
        <v>515259.72116005444</v>
      </c>
      <c r="E16" s="2">
        <v>110780.84004941171</v>
      </c>
      <c r="F16" s="2">
        <v>1034524.0485166311</v>
      </c>
      <c r="G16" s="2">
        <v>20653.36396497691</v>
      </c>
      <c r="H16" s="25">
        <v>76058.22716782424</v>
      </c>
      <c r="I16" s="25">
        <v>184541.11100292421</v>
      </c>
      <c r="J16" s="2">
        <v>32579.310856257824</v>
      </c>
      <c r="K16" s="2">
        <v>0</v>
      </c>
      <c r="L16" s="2">
        <v>0</v>
      </c>
      <c r="M16" s="2">
        <v>0</v>
      </c>
      <c r="N16" s="2">
        <v>408049.94319850794</v>
      </c>
      <c r="O16" s="2">
        <v>2382446.5659165885</v>
      </c>
      <c r="Q16" s="5">
        <v>10195.945853136087</v>
      </c>
      <c r="R16" s="5">
        <v>12235.135023763305</v>
      </c>
      <c r="S16" s="5">
        <v>4078.3783412544353</v>
      </c>
      <c r="T16" s="5">
        <f t="shared" si="0"/>
        <v>10305.194423201088</v>
      </c>
    </row>
    <row r="17" spans="1:20" x14ac:dyDescent="0.2">
      <c r="A17" s="6" t="s">
        <v>31</v>
      </c>
      <c r="B17" s="6">
        <v>8</v>
      </c>
      <c r="C17" s="8" t="s">
        <v>55</v>
      </c>
      <c r="D17" s="2">
        <v>477050.7635003184</v>
      </c>
      <c r="E17" s="2">
        <v>102565.91415256845</v>
      </c>
      <c r="F17" s="2">
        <v>794299.22812163422</v>
      </c>
      <c r="G17" s="2">
        <v>20653.36396497691</v>
      </c>
      <c r="H17" s="25">
        <v>58031.641170255927</v>
      </c>
      <c r="I17" s="25">
        <v>140758.74442661254</v>
      </c>
      <c r="J17" s="2">
        <v>32579.310856257824</v>
      </c>
      <c r="K17" s="2">
        <v>0</v>
      </c>
      <c r="L17" s="2">
        <v>0</v>
      </c>
      <c r="M17" s="2">
        <v>0</v>
      </c>
      <c r="N17" s="2">
        <v>365973.94652356789</v>
      </c>
      <c r="O17" s="2">
        <v>1991912.9127161922</v>
      </c>
      <c r="Q17" s="5">
        <v>8364.1446817233737</v>
      </c>
      <c r="R17" s="5">
        <v>10036.973618068047</v>
      </c>
      <c r="S17" s="5">
        <v>3345.657872689349</v>
      </c>
      <c r="T17" s="5">
        <f t="shared" si="0"/>
        <v>9541.0152700063682</v>
      </c>
    </row>
    <row r="18" spans="1:20" x14ac:dyDescent="0.2">
      <c r="A18" s="6" t="s">
        <v>32</v>
      </c>
      <c r="B18" s="6">
        <v>9</v>
      </c>
      <c r="C18" s="8" t="s">
        <v>55</v>
      </c>
      <c r="D18" s="2">
        <v>441670.10290272516</v>
      </c>
      <c r="E18" s="2">
        <v>94959.072124085913</v>
      </c>
      <c r="F18" s="2">
        <v>610322.83923302335</v>
      </c>
      <c r="G18" s="2">
        <v>20653.36396497691</v>
      </c>
      <c r="H18" s="25">
        <v>44235.789041376003</v>
      </c>
      <c r="I18" s="25">
        <v>107315.94768187116</v>
      </c>
      <c r="J18" s="2">
        <v>32579.310856257824</v>
      </c>
      <c r="K18" s="2">
        <v>0</v>
      </c>
      <c r="L18" s="2">
        <v>0</v>
      </c>
      <c r="M18" s="2">
        <v>0</v>
      </c>
      <c r="N18" s="2">
        <v>331189.92209570389</v>
      </c>
      <c r="O18" s="2">
        <v>1682926.3479000202</v>
      </c>
      <c r="Q18" s="5">
        <v>6921.0061982615034</v>
      </c>
      <c r="R18" s="5">
        <v>8305.207437913803</v>
      </c>
      <c r="S18" s="5">
        <v>2768.4024793046015</v>
      </c>
      <c r="T18" s="5">
        <f t="shared" si="0"/>
        <v>8833.4020580545039</v>
      </c>
    </row>
    <row r="19" spans="1:20" x14ac:dyDescent="0.2">
      <c r="A19" s="6" t="s">
        <v>33</v>
      </c>
      <c r="B19" s="6">
        <v>10</v>
      </c>
      <c r="C19" s="8" t="s">
        <v>55</v>
      </c>
      <c r="D19" s="2">
        <v>408984.17438588123</v>
      </c>
      <c r="E19" s="2">
        <v>87931.597492964458</v>
      </c>
      <c r="F19" s="2">
        <v>461336.96060161921</v>
      </c>
      <c r="G19" s="2">
        <v>20653.36396497691</v>
      </c>
      <c r="H19" s="25">
        <v>33083.108593093544</v>
      </c>
      <c r="I19" s="25">
        <v>80202.256458959018</v>
      </c>
      <c r="J19" s="2">
        <v>32579.310856257824</v>
      </c>
      <c r="K19" s="2">
        <v>0</v>
      </c>
      <c r="L19" s="2">
        <v>0</v>
      </c>
      <c r="M19" s="2">
        <v>0</v>
      </c>
      <c r="N19" s="2">
        <v>299715.92859524395</v>
      </c>
      <c r="O19" s="2">
        <v>1424486.7009489962</v>
      </c>
      <c r="Q19" s="5">
        <v>5725.7969407072387</v>
      </c>
      <c r="R19" s="5">
        <v>6870.956328848687</v>
      </c>
      <c r="S19" s="5">
        <v>2290.3187762828957</v>
      </c>
      <c r="T19" s="5">
        <f t="shared" si="0"/>
        <v>8179.6834877176243</v>
      </c>
    </row>
    <row r="20" spans="1:20" x14ac:dyDescent="0.2">
      <c r="A20" s="6" t="s">
        <v>34</v>
      </c>
      <c r="B20" s="6">
        <v>11</v>
      </c>
      <c r="C20" s="8" t="s">
        <v>55</v>
      </c>
      <c r="D20" s="2">
        <v>378714.13176056108</v>
      </c>
      <c r="E20" s="2">
        <v>81423.538328520634</v>
      </c>
      <c r="F20" s="2">
        <v>348591.71358836035</v>
      </c>
      <c r="G20" s="2">
        <v>20653.36396497691</v>
      </c>
      <c r="H20" s="25">
        <v>24626.336350116271</v>
      </c>
      <c r="I20" s="25">
        <v>59778.530532167686</v>
      </c>
      <c r="J20" s="2">
        <v>32579.310856257824</v>
      </c>
      <c r="K20" s="2">
        <v>0</v>
      </c>
      <c r="L20" s="2">
        <v>0</v>
      </c>
      <c r="M20" s="2">
        <v>0</v>
      </c>
      <c r="N20" s="2">
        <v>271240.20860399998</v>
      </c>
      <c r="O20" s="2">
        <v>1217607.1339849606</v>
      </c>
      <c r="Q20" s="5">
        <v>4784.9068772955361</v>
      </c>
      <c r="R20" s="5">
        <v>5741.888252754643</v>
      </c>
      <c r="S20" s="5">
        <v>1913.9627509182144</v>
      </c>
      <c r="T20" s="5">
        <f t="shared" si="0"/>
        <v>7574.2826352112215</v>
      </c>
    </row>
    <row r="21" spans="1:20" x14ac:dyDescent="0.2">
      <c r="A21" s="6" t="s">
        <v>35</v>
      </c>
      <c r="B21" s="6">
        <v>12</v>
      </c>
      <c r="C21" s="8" t="s">
        <v>55</v>
      </c>
      <c r="D21" s="2">
        <v>350661.97079996194</v>
      </c>
      <c r="E21" s="2">
        <v>75392.323721991808</v>
      </c>
      <c r="F21" s="2">
        <v>257305.90691901543</v>
      </c>
      <c r="G21" s="2">
        <v>76858.445433542394</v>
      </c>
      <c r="H21" s="25">
        <v>19671.544189469158</v>
      </c>
      <c r="I21" s="25">
        <v>50557.860325430207</v>
      </c>
      <c r="J21" s="2">
        <v>53824.344256355762</v>
      </c>
      <c r="K21" s="2">
        <v>0</v>
      </c>
      <c r="L21" s="2">
        <v>0</v>
      </c>
      <c r="M21" s="2">
        <v>0</v>
      </c>
      <c r="N21" s="2">
        <v>0</v>
      </c>
      <c r="O21" s="2">
        <v>884272.39564576675</v>
      </c>
      <c r="Q21" s="5">
        <v>3999.7886692037982</v>
      </c>
      <c r="R21" s="5">
        <v>4799.7464030445581</v>
      </c>
      <c r="S21" s="5">
        <v>1599.9154676815194</v>
      </c>
      <c r="T21" s="5">
        <f t="shared" si="0"/>
        <v>7013.2394159992391</v>
      </c>
    </row>
    <row r="22" spans="1:20" x14ac:dyDescent="0.2">
      <c r="A22" s="6" t="s">
        <v>35</v>
      </c>
      <c r="B22" s="6">
        <v>13</v>
      </c>
      <c r="C22" s="8" t="s">
        <v>55</v>
      </c>
      <c r="D22" s="2">
        <v>324674.20893774548</v>
      </c>
      <c r="E22" s="2">
        <v>69804.954921615281</v>
      </c>
      <c r="F22" s="2">
        <v>191473.60218631246</v>
      </c>
      <c r="G22" s="2">
        <v>74584.32588191882</v>
      </c>
      <c r="H22" s="25">
        <v>14194.20832968546</v>
      </c>
      <c r="I22" s="25">
        <v>37324.382563664018</v>
      </c>
      <c r="J22" s="2">
        <v>53824.344256355762</v>
      </c>
      <c r="K22" s="2">
        <v>0</v>
      </c>
      <c r="L22" s="2">
        <v>0</v>
      </c>
      <c r="M22" s="2">
        <v>0</v>
      </c>
      <c r="N22" s="2">
        <v>0</v>
      </c>
      <c r="O22" s="2">
        <v>765880.02707729721</v>
      </c>
      <c r="Q22" s="5">
        <v>3395.7092837109076</v>
      </c>
      <c r="R22" s="5">
        <v>4074.8511404530891</v>
      </c>
      <c r="S22" s="5">
        <v>1358.283713484363</v>
      </c>
      <c r="T22" s="5">
        <f t="shared" si="0"/>
        <v>6493.4841787549094</v>
      </c>
    </row>
    <row r="23" spans="1:20" x14ac:dyDescent="0.2">
      <c r="A23" s="6" t="s">
        <v>35</v>
      </c>
      <c r="B23" s="6">
        <v>14</v>
      </c>
      <c r="C23" s="8" t="s">
        <v>55</v>
      </c>
      <c r="D23" s="2">
        <v>300575.10277734092</v>
      </c>
      <c r="E23" s="2">
        <v>64623.647097128305</v>
      </c>
      <c r="F23" s="2">
        <v>144635.64375495998</v>
      </c>
      <c r="G23" s="2">
        <v>73989.141578866387</v>
      </c>
      <c r="H23" s="25">
        <v>10494.224020552425</v>
      </c>
      <c r="I23" s="25">
        <v>28142.375904172073</v>
      </c>
      <c r="J23" s="2">
        <v>53824.344256355762</v>
      </c>
      <c r="K23" s="2">
        <v>0</v>
      </c>
      <c r="L23" s="2">
        <v>0</v>
      </c>
      <c r="M23" s="2">
        <v>0</v>
      </c>
      <c r="N23" s="2">
        <v>0</v>
      </c>
      <c r="O23" s="2">
        <v>676284.47938937589</v>
      </c>
      <c r="Q23" s="5">
        <v>2929.0180692914532</v>
      </c>
      <c r="R23" s="5">
        <v>3514.8216831497443</v>
      </c>
      <c r="S23" s="5">
        <v>1171.6072277165813</v>
      </c>
      <c r="T23" s="5">
        <f t="shared" si="0"/>
        <v>6011.5020555468182</v>
      </c>
    </row>
    <row r="25" spans="1:20" x14ac:dyDescent="0.2">
      <c r="A25" s="31" t="s">
        <v>36</v>
      </c>
      <c r="B25" s="31"/>
      <c r="C25" s="31"/>
      <c r="D25" s="31"/>
      <c r="E25" s="31"/>
      <c r="F25" s="31"/>
      <c r="O25" s="26"/>
    </row>
    <row r="26" spans="1:20" s="22" customFormat="1" ht="48" x14ac:dyDescent="0.25">
      <c r="A26" s="15" t="s">
        <v>24</v>
      </c>
      <c r="B26" s="15" t="s">
        <v>0</v>
      </c>
      <c r="C26" s="15" t="s">
        <v>40</v>
      </c>
      <c r="D26" s="14" t="s">
        <v>1</v>
      </c>
      <c r="E26" s="14" t="s">
        <v>2</v>
      </c>
      <c r="F26" s="14" t="s">
        <v>3</v>
      </c>
      <c r="G26" s="14" t="s">
        <v>4</v>
      </c>
      <c r="H26" s="14" t="s">
        <v>5</v>
      </c>
      <c r="I26" s="14" t="s">
        <v>6</v>
      </c>
      <c r="J26" s="14" t="s">
        <v>7</v>
      </c>
      <c r="K26" s="14" t="s">
        <v>26</v>
      </c>
      <c r="L26" s="14" t="s">
        <v>11</v>
      </c>
    </row>
    <row r="27" spans="1:20" x14ac:dyDescent="0.2">
      <c r="A27" s="6" t="s">
        <v>56</v>
      </c>
      <c r="B27" s="6">
        <v>8</v>
      </c>
      <c r="C27" s="8" t="s">
        <v>55</v>
      </c>
      <c r="D27" s="2">
        <f>+D17</f>
        <v>477050.7635003184</v>
      </c>
      <c r="E27" s="2">
        <f>+D27*21.5%</f>
        <v>102565.91415256845</v>
      </c>
      <c r="F27" s="2">
        <v>772664.61879536405</v>
      </c>
      <c r="G27" s="2">
        <v>20091</v>
      </c>
      <c r="H27" s="2">
        <v>56451.012811533001</v>
      </c>
      <c r="I27" s="2">
        <f t="shared" ref="I27:J30" si="1">+I17</f>
        <v>140758.74442661254</v>
      </c>
      <c r="J27" s="2">
        <f t="shared" si="1"/>
        <v>32579.310856257824</v>
      </c>
      <c r="K27" s="2">
        <v>182986.97326178398</v>
      </c>
      <c r="L27" s="2">
        <f>SUM(D27:K27)</f>
        <v>1785148.3378044381</v>
      </c>
    </row>
    <row r="28" spans="1:20" x14ac:dyDescent="0.2">
      <c r="A28" s="6" t="s">
        <v>56</v>
      </c>
      <c r="B28" s="6">
        <v>9</v>
      </c>
      <c r="C28" s="8" t="s">
        <v>55</v>
      </c>
      <c r="D28" s="2">
        <f>+D18</f>
        <v>441670.10290272516</v>
      </c>
      <c r="E28" s="2">
        <f>+D28*21.5%</f>
        <v>94959.072124085913</v>
      </c>
      <c r="F28" s="2">
        <v>593699.2599543028</v>
      </c>
      <c r="G28" s="2">
        <v>20091</v>
      </c>
      <c r="H28" s="2">
        <v>43030.923192000002</v>
      </c>
      <c r="I28" s="2">
        <f t="shared" si="1"/>
        <v>107315.94768187116</v>
      </c>
      <c r="J28" s="2">
        <f t="shared" si="1"/>
        <v>32579.310856257824</v>
      </c>
      <c r="K28" s="2">
        <v>165594.96104785195</v>
      </c>
      <c r="L28" s="2">
        <f>SUM(D28:K28)</f>
        <v>1498940.5777590948</v>
      </c>
    </row>
    <row r="29" spans="1:20" x14ac:dyDescent="0.2">
      <c r="A29" s="6" t="s">
        <v>34</v>
      </c>
      <c r="B29" s="6">
        <v>10</v>
      </c>
      <c r="C29" s="8" t="s">
        <v>55</v>
      </c>
      <c r="D29" s="2">
        <f>+D19</f>
        <v>408984.17438588123</v>
      </c>
      <c r="E29" s="2">
        <f>+D29*21.5%</f>
        <v>87931.597492964458</v>
      </c>
      <c r="F29" s="2">
        <v>448771.36245293694</v>
      </c>
      <c r="G29" s="2">
        <v>20091</v>
      </c>
      <c r="H29" s="2">
        <v>32182.012250090997</v>
      </c>
      <c r="I29" s="2">
        <f t="shared" si="1"/>
        <v>80202.256458959018</v>
      </c>
      <c r="J29" s="2">
        <f t="shared" si="1"/>
        <v>32579.310856257824</v>
      </c>
      <c r="K29" s="2">
        <v>149857.96429762198</v>
      </c>
      <c r="L29" s="2">
        <f>SUM(D29:K29)</f>
        <v>1260599.6781947124</v>
      </c>
    </row>
    <row r="30" spans="1:20" x14ac:dyDescent="0.2">
      <c r="A30" s="6" t="s">
        <v>34</v>
      </c>
      <c r="B30" s="6">
        <v>11</v>
      </c>
      <c r="C30" s="8" t="s">
        <v>55</v>
      </c>
      <c r="D30" s="2">
        <f>+D20</f>
        <v>378714.13176056108</v>
      </c>
      <c r="E30" s="2">
        <f>+D30*21.5%</f>
        <v>81423.538328520634</v>
      </c>
      <c r="F30" s="2">
        <v>339096.99765404704</v>
      </c>
      <c r="G30" s="2">
        <v>20091</v>
      </c>
      <c r="H30" s="2">
        <v>23955.580107116995</v>
      </c>
      <c r="I30" s="2">
        <f t="shared" si="1"/>
        <v>59778.530532167686</v>
      </c>
      <c r="J30" s="2">
        <f t="shared" si="1"/>
        <v>32579.310856257824</v>
      </c>
      <c r="K30" s="2">
        <v>135620.10430199999</v>
      </c>
      <c r="L30" s="2">
        <f>SUM(D30:K30)</f>
        <v>1071259.1935406711</v>
      </c>
    </row>
    <row r="33" spans="1:14" x14ac:dyDescent="0.2">
      <c r="A33" s="12" t="s">
        <v>12</v>
      </c>
    </row>
    <row r="34" spans="1:14" s="22" customFormat="1" ht="36" x14ac:dyDescent="0.25">
      <c r="A34" s="15" t="s">
        <v>24</v>
      </c>
      <c r="B34" s="15" t="s">
        <v>0</v>
      </c>
      <c r="C34" s="15" t="s">
        <v>40</v>
      </c>
      <c r="D34" s="14" t="s">
        <v>1</v>
      </c>
      <c r="E34" s="13" t="s">
        <v>13</v>
      </c>
      <c r="F34" s="14" t="s">
        <v>3</v>
      </c>
      <c r="G34" s="14" t="s">
        <v>4</v>
      </c>
      <c r="H34" s="13" t="s">
        <v>5</v>
      </c>
      <c r="I34" s="14" t="s">
        <v>6</v>
      </c>
      <c r="J34" s="14" t="s">
        <v>7</v>
      </c>
      <c r="K34" s="14" t="s">
        <v>11</v>
      </c>
    </row>
    <row r="35" spans="1:14" x14ac:dyDescent="0.2">
      <c r="A35" s="6" t="s">
        <v>44</v>
      </c>
      <c r="B35" s="6">
        <v>14</v>
      </c>
      <c r="C35" s="8" t="s">
        <v>55</v>
      </c>
      <c r="D35" s="2">
        <f>+D23</f>
        <v>300575.10277734092</v>
      </c>
      <c r="E35" s="2">
        <f>+D35*20%</f>
        <v>60115.020555468189</v>
      </c>
      <c r="F35" s="2">
        <v>140696.15151260697</v>
      </c>
      <c r="G35" s="2">
        <f>+G23</f>
        <v>73989.141578866387</v>
      </c>
      <c r="H35" s="2">
        <v>10208.389125050997</v>
      </c>
      <c r="I35" s="2">
        <f>+I23</f>
        <v>28142.375904172073</v>
      </c>
      <c r="J35" s="2">
        <f>+J23</f>
        <v>53824.344256355762</v>
      </c>
      <c r="K35" s="2">
        <f>SUM(D35:I35)</f>
        <v>613726.18145350553</v>
      </c>
    </row>
    <row r="37" spans="1:14" x14ac:dyDescent="0.2">
      <c r="A37" s="28" t="s">
        <v>45</v>
      </c>
      <c r="B37" s="29"/>
      <c r="C37" s="3"/>
      <c r="F37" s="3"/>
    </row>
    <row r="38" spans="1:14" s="21" customFormat="1" ht="62.25" customHeight="1" x14ac:dyDescent="0.25">
      <c r="A38" s="17" t="s">
        <v>24</v>
      </c>
      <c r="B38" s="18" t="s">
        <v>46</v>
      </c>
      <c r="C38" s="19" t="s">
        <v>40</v>
      </c>
      <c r="D38" s="20" t="s">
        <v>1</v>
      </c>
      <c r="E38" s="20" t="s">
        <v>47</v>
      </c>
      <c r="F38" s="15" t="s">
        <v>4</v>
      </c>
      <c r="G38" s="15" t="s">
        <v>6</v>
      </c>
      <c r="H38" s="20" t="s">
        <v>48</v>
      </c>
      <c r="I38" s="20" t="s">
        <v>49</v>
      </c>
      <c r="J38" s="20" t="s">
        <v>50</v>
      </c>
      <c r="K38" s="20" t="s">
        <v>51</v>
      </c>
      <c r="L38" s="20" t="s">
        <v>52</v>
      </c>
      <c r="M38" s="20" t="s">
        <v>60</v>
      </c>
      <c r="N38" s="20" t="s">
        <v>53</v>
      </c>
    </row>
    <row r="39" spans="1:14" x14ac:dyDescent="0.2">
      <c r="A39" s="7" t="s">
        <v>54</v>
      </c>
      <c r="B39" s="6">
        <v>33</v>
      </c>
      <c r="C39" s="8" t="s">
        <v>55</v>
      </c>
      <c r="D39" s="2">
        <v>182796.55191000001</v>
      </c>
      <c r="E39" s="2">
        <v>105442.05514602599</v>
      </c>
      <c r="F39" s="2">
        <v>21231.847343999998</v>
      </c>
      <c r="G39" s="2">
        <v>0</v>
      </c>
      <c r="H39" s="2">
        <v>62474.173831349988</v>
      </c>
      <c r="I39" s="2">
        <v>57069.274916303999</v>
      </c>
      <c r="J39" s="2">
        <v>327012.64053830999</v>
      </c>
      <c r="K39" s="2">
        <v>532916.75477547001</v>
      </c>
      <c r="L39" s="2">
        <v>312092.83245670202</v>
      </c>
      <c r="M39" s="2">
        <v>365503.90675906802</v>
      </c>
      <c r="N39" s="9">
        <v>1966540.0376772296</v>
      </c>
    </row>
    <row r="40" spans="1:14" x14ac:dyDescent="0.2">
      <c r="A40" s="7" t="s">
        <v>54</v>
      </c>
      <c r="B40" s="6">
        <v>11</v>
      </c>
      <c r="C40" s="8" t="s">
        <v>55</v>
      </c>
      <c r="D40" s="2">
        <v>60936.194465280001</v>
      </c>
      <c r="E40" s="2">
        <v>35152.583588729998</v>
      </c>
      <c r="F40" s="2">
        <v>21231.847343999998</v>
      </c>
      <c r="G40" s="2">
        <v>57245.290085285997</v>
      </c>
      <c r="H40" s="2">
        <v>20825.845726175994</v>
      </c>
      <c r="I40" s="2">
        <v>19026.454985946002</v>
      </c>
      <c r="J40" s="2">
        <v>111838.02036285598</v>
      </c>
      <c r="K40" s="2">
        <v>177639.66566897402</v>
      </c>
      <c r="L40" s="2">
        <v>104035.05490989599</v>
      </c>
      <c r="M40" s="2">
        <v>121835.00929159801</v>
      </c>
      <c r="N40" s="9">
        <v>729765.96642874193</v>
      </c>
    </row>
    <row r="41" spans="1:14" x14ac:dyDescent="0.2">
      <c r="A41" s="10"/>
      <c r="B41" s="3"/>
      <c r="C41" s="11"/>
    </row>
    <row r="42" spans="1:14" s="3" customFormat="1" x14ac:dyDescent="0.2">
      <c r="A42" s="3" t="s">
        <v>14</v>
      </c>
      <c r="F42" s="1"/>
      <c r="G42" s="1"/>
      <c r="H42" s="1"/>
      <c r="I42" s="1"/>
      <c r="J42" s="1"/>
      <c r="K42" s="1"/>
      <c r="L42" s="1"/>
      <c r="M42" s="1"/>
      <c r="N42" s="1"/>
    </row>
    <row r="43" spans="1:14" s="3" customFormat="1" x14ac:dyDescent="0.2">
      <c r="A43" s="3" t="s">
        <v>15</v>
      </c>
    </row>
    <row r="44" spans="1:14" s="3" customFormat="1" x14ac:dyDescent="0.2">
      <c r="A44" s="3" t="s">
        <v>16</v>
      </c>
    </row>
    <row r="45" spans="1:14" s="3" customFormat="1" x14ac:dyDescent="0.2">
      <c r="A45" s="3" t="s">
        <v>17</v>
      </c>
    </row>
    <row r="46" spans="1:14" s="3" customFormat="1" x14ac:dyDescent="0.2">
      <c r="A46" s="3" t="s">
        <v>18</v>
      </c>
    </row>
    <row r="47" spans="1:14" s="3" customFormat="1" x14ac:dyDescent="0.2">
      <c r="A47" s="3" t="s">
        <v>19</v>
      </c>
    </row>
    <row r="49" spans="1:12" s="3" customFormat="1" x14ac:dyDescent="0.2">
      <c r="A49" s="3" t="s">
        <v>21</v>
      </c>
    </row>
    <row r="50" spans="1:12" s="3" customFormat="1" x14ac:dyDescent="0.2">
      <c r="A50" s="3" t="s">
        <v>22</v>
      </c>
    </row>
    <row r="51" spans="1:12" s="3" customFormat="1" x14ac:dyDescent="0.2">
      <c r="A51" s="3" t="s">
        <v>23</v>
      </c>
    </row>
    <row r="52" spans="1:12" s="3" customFormat="1" x14ac:dyDescent="0.2"/>
    <row r="53" spans="1:12" s="3" customFormat="1" x14ac:dyDescent="0.2">
      <c r="A53" s="27" t="s">
        <v>38</v>
      </c>
      <c r="B53" s="27"/>
      <c r="C53" s="27"/>
      <c r="D53" s="27"/>
      <c r="E53" s="27"/>
      <c r="F53" s="27"/>
      <c r="G53" s="27"/>
      <c r="H53" s="27"/>
      <c r="I53" s="27"/>
      <c r="J53" s="27"/>
      <c r="K53" s="11"/>
    </row>
    <row r="54" spans="1:12" s="3" customFormat="1" x14ac:dyDescent="0.2">
      <c r="A54" s="27" t="s">
        <v>70</v>
      </c>
      <c r="B54" s="27"/>
      <c r="C54" s="27"/>
      <c r="D54" s="27"/>
      <c r="E54" s="27"/>
      <c r="F54" s="27"/>
      <c r="G54" s="27"/>
      <c r="H54" s="27"/>
      <c r="I54" s="27"/>
      <c r="J54" s="27"/>
      <c r="K54" s="11"/>
    </row>
    <row r="55" spans="1:12" s="3" customFormat="1" x14ac:dyDescent="0.2">
      <c r="A55" s="27" t="s">
        <v>39</v>
      </c>
      <c r="B55" s="27"/>
      <c r="C55" s="27"/>
      <c r="D55" s="27"/>
      <c r="E55" s="27"/>
      <c r="F55" s="27"/>
      <c r="G55" s="27"/>
      <c r="H55" s="27"/>
      <c r="I55" s="27"/>
      <c r="J55" s="27"/>
      <c r="K55" s="11"/>
    </row>
    <row r="56" spans="1:12" s="3" customFormat="1" x14ac:dyDescent="0.2">
      <c r="A56" s="23" t="s">
        <v>69</v>
      </c>
    </row>
    <row r="57" spans="1:12" s="3" customFormat="1" x14ac:dyDescent="0.2">
      <c r="A57" s="23" t="s">
        <v>71</v>
      </c>
    </row>
    <row r="58" spans="1:12" s="4" customFormat="1" ht="36" x14ac:dyDescent="0.25">
      <c r="A58" s="16" t="s">
        <v>24</v>
      </c>
      <c r="B58" s="15" t="s">
        <v>0</v>
      </c>
      <c r="C58" s="15" t="s">
        <v>40</v>
      </c>
      <c r="D58" s="15" t="s">
        <v>20</v>
      </c>
      <c r="E58" s="15" t="s">
        <v>3</v>
      </c>
      <c r="F58" s="15" t="s">
        <v>4</v>
      </c>
      <c r="G58" s="14" t="s">
        <v>7</v>
      </c>
      <c r="H58" s="15" t="s">
        <v>62</v>
      </c>
      <c r="I58" s="15" t="s">
        <v>61</v>
      </c>
      <c r="J58" s="15" t="s">
        <v>66</v>
      </c>
      <c r="K58" s="15" t="s">
        <v>67</v>
      </c>
      <c r="L58" s="15" t="s">
        <v>63</v>
      </c>
    </row>
    <row r="59" spans="1:12" s="3" customFormat="1" x14ac:dyDescent="0.2">
      <c r="A59" s="6" t="s">
        <v>27</v>
      </c>
      <c r="B59" s="8">
        <v>1</v>
      </c>
      <c r="C59" s="8" t="s">
        <v>41</v>
      </c>
      <c r="D59" s="2">
        <v>668225.95818263991</v>
      </c>
      <c r="E59" s="2">
        <v>2481881.996966158</v>
      </c>
      <c r="F59" s="2">
        <v>20657.301765888522</v>
      </c>
      <c r="G59" s="2">
        <v>0</v>
      </c>
      <c r="H59" s="2">
        <v>3170765.2569146864</v>
      </c>
      <c r="I59" s="2">
        <v>475614.78853720299</v>
      </c>
      <c r="J59" s="2">
        <v>253661.22055317494</v>
      </c>
      <c r="K59" s="2">
        <v>240978.15952551618</v>
      </c>
      <c r="L59" s="2">
        <v>970254.16861589404</v>
      </c>
    </row>
    <row r="60" spans="1:12" s="3" customFormat="1" x14ac:dyDescent="0.2">
      <c r="A60" s="6" t="s">
        <v>42</v>
      </c>
      <c r="B60" s="8">
        <v>3</v>
      </c>
      <c r="C60" s="8" t="s">
        <v>41</v>
      </c>
      <c r="D60" s="2">
        <v>665913.22336531722</v>
      </c>
      <c r="E60" s="2">
        <v>1957966.0440898237</v>
      </c>
      <c r="F60" s="2">
        <v>20657.301765888522</v>
      </c>
      <c r="G60" s="2">
        <v>28336.40878153791</v>
      </c>
      <c r="H60" s="2">
        <v>2672872.9780025673</v>
      </c>
      <c r="I60" s="2">
        <v>400930.94670038513</v>
      </c>
      <c r="J60" s="2">
        <v>213829.8382402054</v>
      </c>
      <c r="K60" s="2">
        <v>203138.34632819513</v>
      </c>
      <c r="L60" s="2">
        <v>817899.13126878568</v>
      </c>
    </row>
    <row r="61" spans="1:12" s="3" customFormat="1" x14ac:dyDescent="0.2">
      <c r="A61" s="6" t="s">
        <v>29</v>
      </c>
      <c r="B61" s="8">
        <v>4</v>
      </c>
      <c r="C61" s="8" t="s">
        <v>41</v>
      </c>
      <c r="D61" s="2">
        <v>628237.20174771559</v>
      </c>
      <c r="E61" s="2">
        <v>1899653.8139348214</v>
      </c>
      <c r="F61" s="2">
        <v>20657.301765888522</v>
      </c>
      <c r="G61" s="2">
        <v>28336.40878153791</v>
      </c>
      <c r="H61" s="2">
        <v>2576884.7262299634</v>
      </c>
      <c r="I61" s="2">
        <v>386532.70893449447</v>
      </c>
      <c r="J61" s="2">
        <v>206150.77809839707</v>
      </c>
      <c r="K61" s="2">
        <v>195843.2391934772</v>
      </c>
      <c r="L61" s="2">
        <v>788526.7262263688</v>
      </c>
    </row>
    <row r="62" spans="1:12" s="3" customFormat="1" x14ac:dyDescent="0.2">
      <c r="A62" s="6" t="s">
        <v>30</v>
      </c>
      <c r="B62" s="8">
        <v>5</v>
      </c>
      <c r="C62" s="8" t="s">
        <v>41</v>
      </c>
      <c r="D62" s="2">
        <v>592698.62728356174</v>
      </c>
      <c r="E62" s="2">
        <v>1632708.4608052752</v>
      </c>
      <c r="F62" s="2">
        <v>20657.301765888522</v>
      </c>
      <c r="G62" s="2">
        <v>28336.40878153791</v>
      </c>
      <c r="H62" s="2">
        <v>2274400.7986362637</v>
      </c>
      <c r="I62" s="2">
        <v>341160.11979543953</v>
      </c>
      <c r="J62" s="2">
        <v>181952.0638909011</v>
      </c>
      <c r="K62" s="2">
        <v>172854.46069635602</v>
      </c>
      <c r="L62" s="2">
        <v>695966.64438269672</v>
      </c>
    </row>
    <row r="63" spans="1:12" s="3" customFormat="1" x14ac:dyDescent="0.2">
      <c r="A63" s="6" t="s">
        <v>30</v>
      </c>
      <c r="B63" s="8">
        <v>6</v>
      </c>
      <c r="C63" s="8" t="s">
        <v>41</v>
      </c>
      <c r="D63" s="2">
        <v>574650.70235410449</v>
      </c>
      <c r="E63" s="2">
        <v>1418125.1005119241</v>
      </c>
      <c r="F63" s="2">
        <v>21231.658155996265</v>
      </c>
      <c r="G63" s="2">
        <v>28727.641249922061</v>
      </c>
      <c r="H63" s="2">
        <v>2042735.1022719471</v>
      </c>
      <c r="I63" s="2">
        <v>306410.26534079202</v>
      </c>
      <c r="J63" s="2">
        <v>163418.80818175577</v>
      </c>
      <c r="K63" s="2">
        <v>155247.86777266796</v>
      </c>
      <c r="L63" s="2">
        <v>625076.94129521574</v>
      </c>
    </row>
    <row r="64" spans="1:12" s="3" customFormat="1" x14ac:dyDescent="0.2">
      <c r="A64" s="6" t="s">
        <v>30</v>
      </c>
      <c r="B64" s="8">
        <v>7</v>
      </c>
      <c r="C64" s="8" t="s">
        <v>41</v>
      </c>
      <c r="D64" s="2">
        <v>529686.993352536</v>
      </c>
      <c r="E64" s="2">
        <v>1063490.7218750969</v>
      </c>
      <c r="F64" s="2">
        <v>21231.658155996265</v>
      </c>
      <c r="G64" s="2">
        <v>33491.531560233045</v>
      </c>
      <c r="H64" s="2">
        <v>1647900.9049438622</v>
      </c>
      <c r="I64" s="2">
        <v>247185.13574157932</v>
      </c>
      <c r="J64" s="2">
        <v>131832.07239550896</v>
      </c>
      <c r="K64" s="2">
        <v>125240.46877573352</v>
      </c>
      <c r="L64" s="2">
        <v>504257.67691282183</v>
      </c>
    </row>
    <row r="65" spans="1:12" s="3" customFormat="1" x14ac:dyDescent="0.2">
      <c r="A65" s="6" t="s">
        <v>31</v>
      </c>
      <c r="B65" s="8">
        <v>8</v>
      </c>
      <c r="C65" s="8" t="s">
        <v>41</v>
      </c>
      <c r="D65" s="2">
        <v>490408.1848783273</v>
      </c>
      <c r="E65" s="2">
        <v>816539.60650903999</v>
      </c>
      <c r="F65" s="2">
        <v>21231.658155996265</v>
      </c>
      <c r="G65" s="2">
        <v>33491.531560233045</v>
      </c>
      <c r="H65" s="2">
        <v>1361670.9811035965</v>
      </c>
      <c r="I65" s="2">
        <v>204250.64716553947</v>
      </c>
      <c r="J65" s="2">
        <v>108933.67848828773</v>
      </c>
      <c r="K65" s="2">
        <v>103486.99456387333</v>
      </c>
      <c r="L65" s="2">
        <v>416671.3202177005</v>
      </c>
    </row>
    <row r="66" spans="1:12" s="3" customFormat="1" x14ac:dyDescent="0.2">
      <c r="A66" s="6" t="s">
        <v>32</v>
      </c>
      <c r="B66" s="8">
        <v>9</v>
      </c>
      <c r="C66" s="8" t="s">
        <v>41</v>
      </c>
      <c r="D66" s="2">
        <v>454036.86578400148</v>
      </c>
      <c r="E66" s="2">
        <v>627411.87873154797</v>
      </c>
      <c r="F66" s="2">
        <v>21231.658155996265</v>
      </c>
      <c r="G66" s="2">
        <v>33491.531560233045</v>
      </c>
      <c r="H66" s="2">
        <v>1136171.9342317788</v>
      </c>
      <c r="I66" s="2">
        <v>170425.79013476681</v>
      </c>
      <c r="J66" s="2">
        <v>90893.754738542309</v>
      </c>
      <c r="K66" s="2">
        <v>86349.067001615185</v>
      </c>
      <c r="L66" s="2">
        <v>347668.61187492433</v>
      </c>
    </row>
    <row r="67" spans="1:12" s="3" customFormat="1" x14ac:dyDescent="0.2">
      <c r="A67" s="6" t="s">
        <v>33</v>
      </c>
      <c r="B67" s="8">
        <v>10</v>
      </c>
      <c r="C67" s="8" t="s">
        <v>41</v>
      </c>
      <c r="D67" s="2">
        <v>420435.73126868589</v>
      </c>
      <c r="E67" s="2">
        <v>474254.39549846458</v>
      </c>
      <c r="F67" s="2">
        <v>21231.658155996265</v>
      </c>
      <c r="G67" s="2">
        <v>33491.531560233045</v>
      </c>
      <c r="H67" s="2">
        <v>949413.31648337981</v>
      </c>
      <c r="I67" s="2">
        <v>142411.99747250698</v>
      </c>
      <c r="J67" s="2">
        <v>75953.065318670386</v>
      </c>
      <c r="K67" s="2">
        <v>72155.41205273685</v>
      </c>
      <c r="L67" s="2">
        <v>290520.47484391421</v>
      </c>
    </row>
    <row r="68" spans="1:12" s="3" customFormat="1" x14ac:dyDescent="0.2">
      <c r="A68" s="6" t="s">
        <v>34</v>
      </c>
      <c r="B68" s="8">
        <v>11</v>
      </c>
      <c r="C68" s="8" t="s">
        <v>41</v>
      </c>
      <c r="D68" s="2">
        <v>389318.12744985678</v>
      </c>
      <c r="E68" s="2">
        <v>358352.28156883444</v>
      </c>
      <c r="F68" s="2">
        <v>21231.658155996265</v>
      </c>
      <c r="G68" s="2">
        <v>33491.531560233045</v>
      </c>
      <c r="H68" s="2">
        <v>802393.59873492038</v>
      </c>
      <c r="I68" s="2">
        <v>120359.03981023806</v>
      </c>
      <c r="J68" s="2">
        <v>64191.487898793639</v>
      </c>
      <c r="K68" s="2">
        <v>60981.913503853946</v>
      </c>
      <c r="L68" s="2">
        <v>245532.44121288563</v>
      </c>
    </row>
    <row r="69" spans="1:12" s="3" customFormat="1" x14ac:dyDescent="0.2">
      <c r="A69" s="6" t="s">
        <v>35</v>
      </c>
      <c r="B69" s="8">
        <v>12</v>
      </c>
      <c r="C69" s="8" t="s">
        <v>41</v>
      </c>
      <c r="D69" s="2">
        <v>360480.50598236086</v>
      </c>
      <c r="E69" s="2">
        <v>264510.47231274785</v>
      </c>
      <c r="F69" s="2">
        <v>79010.48190568159</v>
      </c>
      <c r="G69" s="2">
        <v>33491.531560233045</v>
      </c>
      <c r="H69" s="2">
        <v>737492.9917610233</v>
      </c>
      <c r="I69" s="2">
        <v>110623.94876415351</v>
      </c>
      <c r="J69" s="2">
        <v>58999.439340881865</v>
      </c>
      <c r="K69" s="2">
        <v>56049.467373837775</v>
      </c>
      <c r="L69" s="2">
        <v>225672.85547887316</v>
      </c>
    </row>
    <row r="70" spans="1:12" s="3" customFormat="1" x14ac:dyDescent="0.2">
      <c r="A70" s="6" t="s">
        <v>35</v>
      </c>
      <c r="B70" s="8">
        <v>13</v>
      </c>
      <c r="C70" s="8" t="s">
        <v>41</v>
      </c>
      <c r="D70" s="2">
        <v>333765.08678800234</v>
      </c>
      <c r="E70" s="2">
        <v>196834.86304752922</v>
      </c>
      <c r="F70" s="2">
        <v>76672.687006612541</v>
      </c>
      <c r="G70" s="2">
        <v>55331.425895533728</v>
      </c>
      <c r="H70" s="2">
        <v>662604.06273767783</v>
      </c>
      <c r="I70" s="2">
        <v>99390.609410651683</v>
      </c>
      <c r="J70" s="2">
        <v>53008.325019014228</v>
      </c>
      <c r="K70" s="2">
        <v>50357.90876806352</v>
      </c>
      <c r="L70" s="2">
        <v>202756.84319772941</v>
      </c>
    </row>
    <row r="71" spans="1:12" s="3" customFormat="1" x14ac:dyDescent="0.2">
      <c r="A71" s="6" t="s">
        <v>43</v>
      </c>
      <c r="B71" s="8">
        <v>14</v>
      </c>
      <c r="C71" s="8" t="s">
        <v>41</v>
      </c>
      <c r="D71" s="2">
        <v>308991.20565510646</v>
      </c>
      <c r="E71" s="2">
        <v>148685.44178009886</v>
      </c>
      <c r="F71" s="2">
        <v>76060.837543074653</v>
      </c>
      <c r="G71" s="2">
        <v>55331.425895533728</v>
      </c>
      <c r="H71" s="2">
        <v>589068.91087381367</v>
      </c>
      <c r="I71" s="2">
        <v>88360.336631072045</v>
      </c>
      <c r="J71" s="2">
        <v>47125.512869905091</v>
      </c>
      <c r="K71" s="2">
        <v>44769.237226409838</v>
      </c>
      <c r="L71" s="2">
        <v>180255.08672738698</v>
      </c>
    </row>
    <row r="72" spans="1:12" s="3" customFormat="1" x14ac:dyDescent="0.2"/>
    <row r="73" spans="1:12" s="3" customFormat="1" x14ac:dyDescent="0.2"/>
    <row r="74" spans="1:12" s="3" customFormat="1" x14ac:dyDescent="0.2"/>
    <row r="75" spans="1:12" s="3" customFormat="1" x14ac:dyDescent="0.2"/>
    <row r="76" spans="1:12" s="3" customFormat="1" x14ac:dyDescent="0.2"/>
    <row r="77" spans="1:12" s="3" customFormat="1" x14ac:dyDescent="0.2"/>
    <row r="78" spans="1:12" s="3" customFormat="1" x14ac:dyDescent="0.2">
      <c r="B78" s="1"/>
    </row>
    <row r="79" spans="1:12" x14ac:dyDescent="0.2">
      <c r="B79" s="3"/>
    </row>
    <row r="80" spans="1:12" s="3" customFormat="1" x14ac:dyDescent="0.2">
      <c r="A80" s="3" t="s">
        <v>72</v>
      </c>
      <c r="B80" s="1"/>
    </row>
  </sheetData>
  <mergeCells count="7">
    <mergeCell ref="A55:J55"/>
    <mergeCell ref="A37:B37"/>
    <mergeCell ref="A6:Q6"/>
    <mergeCell ref="A8:C8"/>
    <mergeCell ref="A25:F25"/>
    <mergeCell ref="A53:J53"/>
    <mergeCell ref="A54:J54"/>
  </mergeCells>
  <pageMargins left="0.7" right="0.7" top="0.75" bottom="0.75" header="0.3" footer="0.3"/>
  <pageSetup paperSize="229" scale="64" orientation="landscape" r:id="rId1"/>
  <rowBreaks count="1" manualBreakCount="1">
    <brk id="4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AÑO 2020</vt:lpstr>
      <vt:lpstr>'AÑO 2020'!Área_de_impresión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lvaldebenito</dc:creator>
  <cp:lastModifiedBy>Lucia Marisol Valdebenito Medina</cp:lastModifiedBy>
  <cp:lastPrinted>2017-01-10T13:33:09Z</cp:lastPrinted>
  <dcterms:created xsi:type="dcterms:W3CDTF">2016-07-29T12:41:15Z</dcterms:created>
  <dcterms:modified xsi:type="dcterms:W3CDTF">2023-04-18T17:36:59Z</dcterms:modified>
</cp:coreProperties>
</file>