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cplac\Inv y Presupuesto\Presupuesto\Transparencia Mensual\2025\Octubre\"/>
    </mc:Choice>
  </mc:AlternateContent>
  <bookViews>
    <workbookView xWindow="240" yWindow="105" windowWidth="23595" windowHeight="9975" tabRatio="835"/>
  </bookViews>
  <sheets>
    <sheet name="Consolidado Ejecución Ing y Gas" sheetId="1" r:id="rId1"/>
    <sheet name="Modificaciones" sheetId="14" r:id="rId2"/>
  </sheets>
  <definedNames>
    <definedName name="_xlnm.Print_Area" localSheetId="0">'Consolidado Ejecución Ing y Gas'!$A$1:$U$101</definedName>
  </definedNames>
  <calcPr calcId="162913"/>
</workbook>
</file>

<file path=xl/calcChain.xml><?xml version="1.0" encoding="utf-8"?>
<calcChain xmlns="http://schemas.openxmlformats.org/spreadsheetml/2006/main">
  <c r="K42" i="14" l="1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2" i="14"/>
  <c r="K94" i="14"/>
  <c r="K95" i="14"/>
  <c r="K96" i="14"/>
  <c r="K97" i="14"/>
  <c r="K98" i="14"/>
  <c r="K99" i="14"/>
  <c r="K100" i="14"/>
  <c r="K101" i="14"/>
  <c r="K102" i="14"/>
  <c r="K41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6" i="14"/>
  <c r="K4" i="14"/>
  <c r="J42" i="14" l="1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2" i="14"/>
  <c r="J94" i="14"/>
  <c r="J95" i="14"/>
  <c r="J96" i="14"/>
  <c r="J97" i="14"/>
  <c r="J98" i="14"/>
  <c r="J99" i="14"/>
  <c r="J100" i="14"/>
  <c r="J101" i="14"/>
  <c r="J102" i="14"/>
  <c r="J41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6" i="14"/>
  <c r="J4" i="14"/>
  <c r="I42" i="14" l="1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2" i="14"/>
  <c r="I94" i="14"/>
  <c r="I95" i="14"/>
  <c r="I96" i="14"/>
  <c r="I97" i="14"/>
  <c r="I98" i="14"/>
  <c r="I99" i="14"/>
  <c r="I100" i="14"/>
  <c r="I101" i="14"/>
  <c r="I102" i="14"/>
  <c r="I41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6" i="14"/>
  <c r="I4" i="14"/>
  <c r="H42" i="14" l="1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2" i="14"/>
  <c r="H94" i="14"/>
  <c r="H95" i="14"/>
  <c r="H96" i="14"/>
  <c r="H97" i="14"/>
  <c r="H98" i="14"/>
  <c r="H99" i="14"/>
  <c r="H100" i="14"/>
  <c r="H101" i="14"/>
  <c r="H102" i="14"/>
  <c r="H41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6" i="14"/>
  <c r="H4" i="14"/>
  <c r="G42" i="14" l="1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2" i="14"/>
  <c r="G94" i="14"/>
  <c r="G95" i="14"/>
  <c r="G96" i="14"/>
  <c r="G97" i="14"/>
  <c r="G98" i="14"/>
  <c r="G99" i="14"/>
  <c r="G100" i="14"/>
  <c r="G101" i="14"/>
  <c r="G102" i="14"/>
  <c r="G41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6" i="14"/>
  <c r="G4" i="14"/>
  <c r="F42" i="14" l="1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2" i="14"/>
  <c r="F94" i="14"/>
  <c r="F95" i="14"/>
  <c r="F96" i="14"/>
  <c r="F97" i="14"/>
  <c r="F98" i="14"/>
  <c r="F99" i="14"/>
  <c r="F100" i="14"/>
  <c r="F101" i="14"/>
  <c r="F102" i="14"/>
  <c r="F41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8" i="14"/>
  <c r="F29" i="14"/>
  <c r="F30" i="14"/>
  <c r="F31" i="14"/>
  <c r="F32" i="14"/>
  <c r="F36" i="14"/>
  <c r="F4" i="14"/>
  <c r="E42" i="14" l="1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41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4" i="14"/>
  <c r="D42" i="14" l="1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41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4" i="14"/>
  <c r="N93" i="14" l="1"/>
  <c r="O93" i="14" s="1"/>
  <c r="N103" i="14"/>
  <c r="O103" i="14" s="1"/>
  <c r="N33" i="14"/>
  <c r="O33" i="14" s="1"/>
  <c r="N34" i="14"/>
  <c r="O34" i="14" s="1"/>
  <c r="N35" i="14"/>
  <c r="O35" i="14" s="1"/>
  <c r="N42" i="14"/>
  <c r="O42" i="14" s="1"/>
  <c r="N43" i="14"/>
  <c r="O43" i="14" s="1"/>
  <c r="N44" i="14"/>
  <c r="O44" i="14" s="1"/>
  <c r="N45" i="14"/>
  <c r="O45" i="14" s="1"/>
  <c r="N46" i="14"/>
  <c r="O46" i="14" s="1"/>
  <c r="N47" i="14"/>
  <c r="O47" i="14" s="1"/>
  <c r="N48" i="14"/>
  <c r="O48" i="14" s="1"/>
  <c r="N49" i="14"/>
  <c r="O49" i="14" s="1"/>
  <c r="N50" i="14"/>
  <c r="O50" i="14" s="1"/>
  <c r="N51" i="14"/>
  <c r="O51" i="14" s="1"/>
  <c r="N52" i="14"/>
  <c r="O52" i="14" s="1"/>
  <c r="N53" i="14"/>
  <c r="O53" i="14" s="1"/>
  <c r="N54" i="14"/>
  <c r="O54" i="14" s="1"/>
  <c r="N55" i="14"/>
  <c r="O55" i="14" s="1"/>
  <c r="N56" i="14"/>
  <c r="O56" i="14" s="1"/>
  <c r="N57" i="14"/>
  <c r="O57" i="14" s="1"/>
  <c r="N58" i="14"/>
  <c r="O58" i="14" s="1"/>
  <c r="N59" i="14"/>
  <c r="O59" i="14" s="1"/>
  <c r="N60" i="14"/>
  <c r="O60" i="14" s="1"/>
  <c r="N61" i="14"/>
  <c r="O61" i="14" s="1"/>
  <c r="N62" i="14"/>
  <c r="O62" i="14" s="1"/>
  <c r="N63" i="14"/>
  <c r="O63" i="14" s="1"/>
  <c r="N64" i="14"/>
  <c r="O64" i="14" s="1"/>
  <c r="N65" i="14"/>
  <c r="O65" i="14" s="1"/>
  <c r="N66" i="14"/>
  <c r="O66" i="14" s="1"/>
  <c r="N67" i="14"/>
  <c r="O67" i="14" s="1"/>
  <c r="N68" i="14"/>
  <c r="O68" i="14" s="1"/>
  <c r="N69" i="14"/>
  <c r="O69" i="14" s="1"/>
  <c r="N70" i="14"/>
  <c r="O70" i="14" s="1"/>
  <c r="N71" i="14"/>
  <c r="O71" i="14" s="1"/>
  <c r="N72" i="14"/>
  <c r="O72" i="14" s="1"/>
  <c r="N73" i="14"/>
  <c r="O73" i="14" s="1"/>
  <c r="N74" i="14"/>
  <c r="O74" i="14" s="1"/>
  <c r="N75" i="14"/>
  <c r="O75" i="14" s="1"/>
  <c r="N76" i="14"/>
  <c r="O76" i="14" s="1"/>
  <c r="N77" i="14"/>
  <c r="O77" i="14" s="1"/>
  <c r="N78" i="14"/>
  <c r="O78" i="14" s="1"/>
  <c r="N79" i="14"/>
  <c r="O79" i="14" s="1"/>
  <c r="N80" i="14"/>
  <c r="O80" i="14" s="1"/>
  <c r="N81" i="14"/>
  <c r="O81" i="14" s="1"/>
  <c r="N82" i="14"/>
  <c r="O82" i="14" s="1"/>
  <c r="N83" i="14"/>
  <c r="O83" i="14" s="1"/>
  <c r="N84" i="14"/>
  <c r="O84" i="14" s="1"/>
  <c r="N85" i="14"/>
  <c r="O85" i="14" s="1"/>
  <c r="N86" i="14"/>
  <c r="O86" i="14" s="1"/>
  <c r="N87" i="14"/>
  <c r="O87" i="14" s="1"/>
  <c r="N88" i="14"/>
  <c r="O88" i="14" s="1"/>
  <c r="N89" i="14"/>
  <c r="O89" i="14" s="1"/>
  <c r="N90" i="14"/>
  <c r="O90" i="14" s="1"/>
  <c r="N91" i="14"/>
  <c r="O91" i="14" s="1"/>
  <c r="N92" i="14"/>
  <c r="O92" i="14" s="1"/>
  <c r="N94" i="14"/>
  <c r="O94" i="14" s="1"/>
  <c r="N95" i="14"/>
  <c r="O95" i="14" s="1"/>
  <c r="N96" i="14"/>
  <c r="O96" i="14" s="1"/>
  <c r="N97" i="14"/>
  <c r="O97" i="14" s="1"/>
  <c r="N98" i="14"/>
  <c r="O98" i="14" s="1"/>
  <c r="N99" i="14"/>
  <c r="O99" i="14" s="1"/>
  <c r="N100" i="14"/>
  <c r="O100" i="14" s="1"/>
  <c r="N101" i="14"/>
  <c r="O101" i="14" s="1"/>
  <c r="N102" i="14"/>
  <c r="O102" i="14" s="1"/>
  <c r="N41" i="14"/>
  <c r="O41" i="14" s="1"/>
  <c r="N5" i="14"/>
  <c r="O5" i="14" s="1"/>
  <c r="N6" i="14"/>
  <c r="O6" i="14" s="1"/>
  <c r="N7" i="14"/>
  <c r="O7" i="14" s="1"/>
  <c r="N8" i="14"/>
  <c r="O8" i="14" s="1"/>
  <c r="N9" i="14"/>
  <c r="O9" i="14" s="1"/>
  <c r="N10" i="14"/>
  <c r="O10" i="14" s="1"/>
  <c r="N11" i="14"/>
  <c r="O11" i="14" s="1"/>
  <c r="N12" i="14"/>
  <c r="O12" i="14" s="1"/>
  <c r="N13" i="14"/>
  <c r="O13" i="14" s="1"/>
  <c r="N14" i="14"/>
  <c r="O14" i="14" s="1"/>
  <c r="N15" i="14"/>
  <c r="O15" i="14" s="1"/>
  <c r="N16" i="14"/>
  <c r="O16" i="14" s="1"/>
  <c r="N17" i="14"/>
  <c r="O17" i="14" s="1"/>
  <c r="N18" i="14"/>
  <c r="O18" i="14" s="1"/>
  <c r="N19" i="14"/>
  <c r="O19" i="14" s="1"/>
  <c r="N20" i="14"/>
  <c r="O20" i="14" s="1"/>
  <c r="N21" i="14"/>
  <c r="O21" i="14" s="1"/>
  <c r="N22" i="14"/>
  <c r="O22" i="14" s="1"/>
  <c r="N23" i="14"/>
  <c r="O23" i="14" s="1"/>
  <c r="N24" i="14"/>
  <c r="O24" i="14" s="1"/>
  <c r="N25" i="14"/>
  <c r="O25" i="14" s="1"/>
  <c r="N26" i="14"/>
  <c r="O26" i="14" s="1"/>
  <c r="N27" i="14"/>
  <c r="O27" i="14" s="1"/>
  <c r="N28" i="14"/>
  <c r="O28" i="14" s="1"/>
  <c r="N29" i="14"/>
  <c r="O29" i="14" s="1"/>
  <c r="N30" i="14"/>
  <c r="O30" i="14" s="1"/>
  <c r="N31" i="14"/>
  <c r="O31" i="14" s="1"/>
  <c r="N32" i="14"/>
  <c r="O32" i="14" s="1"/>
  <c r="N36" i="14"/>
  <c r="O36" i="14" s="1"/>
  <c r="N4" i="14"/>
  <c r="O4" i="14" s="1"/>
</calcChain>
</file>

<file path=xl/comments1.xml><?xml version="1.0" encoding="utf-8"?>
<comments xmlns="http://schemas.openxmlformats.org/spreadsheetml/2006/main">
  <authors>
    <author>rvargas</author>
  </authors>
  <commentList>
    <comment ref="F3" authorId="0" shapeId="0">
      <text>
        <r>
          <rPr>
            <sz val="12"/>
            <color indexed="81"/>
            <rFont val="Tahoma"/>
            <family val="2"/>
          </rPr>
          <t xml:space="preserve">Corresponde a VIGENTE del estado presupuestario!!
</t>
        </r>
      </text>
    </comment>
    <comment ref="F37" authorId="0" shapeId="0">
      <text>
        <r>
          <rPr>
            <sz val="12"/>
            <color indexed="81"/>
            <rFont val="Tahoma"/>
            <family val="2"/>
          </rPr>
          <t xml:space="preserve">Corresponde a VIGENTE del estado presupuestario!!
</t>
        </r>
      </text>
    </comment>
  </commentList>
</comments>
</file>

<file path=xl/sharedStrings.xml><?xml version="1.0" encoding="utf-8"?>
<sst xmlns="http://schemas.openxmlformats.org/spreadsheetml/2006/main" count="496" uniqueCount="232">
  <si>
    <t>Ingresos</t>
  </si>
  <si>
    <t>Presupuesto Límite</t>
  </si>
  <si>
    <t>Límite</t>
  </si>
  <si>
    <t>Cuenta</t>
  </si>
  <si>
    <t>Denominación</t>
  </si>
  <si>
    <t>Presupuesto Inicial</t>
  </si>
  <si>
    <t>Enero</t>
  </si>
  <si>
    <t>Febrero</t>
  </si>
  <si>
    <t>Marzo</t>
  </si>
  <si>
    <t>Abril</t>
  </si>
  <si>
    <t>115</t>
  </si>
  <si>
    <t>Deudores Presupuestarios</t>
  </si>
  <si>
    <t>03</t>
  </si>
  <si>
    <t>C x C Tributos sobre el uso de bienes y la realiza</t>
  </si>
  <si>
    <t>03.01</t>
  </si>
  <si>
    <t>Patentes y Tasas por Derechos</t>
  </si>
  <si>
    <t>03.02</t>
  </si>
  <si>
    <t>Permisos y Licencias</t>
  </si>
  <si>
    <t>03.03</t>
  </si>
  <si>
    <t>Participación en Impuesto Territorial  Art. 37</t>
  </si>
  <si>
    <t>05</t>
  </si>
  <si>
    <t>C x C Transferencias Corrientes</t>
  </si>
  <si>
    <t>05.03</t>
  </si>
  <si>
    <t>De Otras Entidades Públicas</t>
  </si>
  <si>
    <t>05.03.002</t>
  </si>
  <si>
    <t>De la Subsecretaría de Desarrollo Regional y Administrativo ¹</t>
  </si>
  <si>
    <t>05.03.007</t>
  </si>
  <si>
    <t>Del Tesoro Público</t>
  </si>
  <si>
    <t>05.03.099</t>
  </si>
  <si>
    <t>De Otras Entidades Públicas ¹</t>
  </si>
  <si>
    <t>06</t>
  </si>
  <si>
    <t>C x C Rentas de la Propiedad</t>
  </si>
  <si>
    <t>06.01</t>
  </si>
  <si>
    <t>Arriendo de Activos No Financieros</t>
  </si>
  <si>
    <t>06.03</t>
  </si>
  <si>
    <t>Intereses</t>
  </si>
  <si>
    <t>08</t>
  </si>
  <si>
    <t>C x C Otros Ingresos Corrientes</t>
  </si>
  <si>
    <t>08.01</t>
  </si>
  <si>
    <t>Recuperaciones y Reembolsos por Licencias  Médicas</t>
  </si>
  <si>
    <t>08.02</t>
  </si>
  <si>
    <t>Multas y Sanciones Pecuniarias</t>
  </si>
  <si>
    <t>08.03</t>
  </si>
  <si>
    <t>Participación del Fondo Común Municipal  Art. 38  D. L.  Nº 3.063 , DE 1979</t>
  </si>
  <si>
    <t>08.04</t>
  </si>
  <si>
    <t>Fondos de Terceros</t>
  </si>
  <si>
    <t>08.99</t>
  </si>
  <si>
    <t>Otros</t>
  </si>
  <si>
    <t>10</t>
  </si>
  <si>
    <t>C x C Venta de Activos No Financieros</t>
  </si>
  <si>
    <t>10.03</t>
  </si>
  <si>
    <t>Vehículos</t>
  </si>
  <si>
    <t>10.04</t>
  </si>
  <si>
    <t>Mobiliario y Otros</t>
  </si>
  <si>
    <t>12</t>
  </si>
  <si>
    <t>C x C Recuperación de Préstamos</t>
  </si>
  <si>
    <t>12.06</t>
  </si>
  <si>
    <t>Por Anticipos a Contratistas</t>
  </si>
  <si>
    <t>12.10</t>
  </si>
  <si>
    <t>Ingresos por Percibir</t>
  </si>
  <si>
    <t>14</t>
  </si>
  <si>
    <t>Endeudamiento</t>
  </si>
  <si>
    <t>14.01</t>
  </si>
  <si>
    <t>Endeudamiento Interno</t>
  </si>
  <si>
    <t>15</t>
  </si>
  <si>
    <t>Saldo Inicial de Caja</t>
  </si>
  <si>
    <t>Gastos</t>
  </si>
  <si>
    <t>215</t>
  </si>
  <si>
    <t>Acreedores Presupuestarios</t>
  </si>
  <si>
    <t>21</t>
  </si>
  <si>
    <t>C x P Gastos en Personal</t>
  </si>
  <si>
    <t>21.01</t>
  </si>
  <si>
    <t>Personal de Planta</t>
  </si>
  <si>
    <t>21.02</t>
  </si>
  <si>
    <t>Personal a Contrata</t>
  </si>
  <si>
    <t>21.03</t>
  </si>
  <si>
    <t>Otras Remuneraciones</t>
  </si>
  <si>
    <t>21.04</t>
  </si>
  <si>
    <t>Otras Gastos en Personal</t>
  </si>
  <si>
    <t>22</t>
  </si>
  <si>
    <t>C x P Bienes y Servicios de Consumo</t>
  </si>
  <si>
    <t>22.01</t>
  </si>
  <si>
    <t>Alimentos y Bebidas</t>
  </si>
  <si>
    <t>22.02</t>
  </si>
  <si>
    <t>Textiles, Vestuario y Calzado</t>
  </si>
  <si>
    <t>22.03</t>
  </si>
  <si>
    <t>Combustibles y Lubricantes</t>
  </si>
  <si>
    <t>22.04</t>
  </si>
  <si>
    <t>Materiales de Uso o Consumo</t>
  </si>
  <si>
    <t>22.05</t>
  </si>
  <si>
    <t>Servicios Básicos</t>
  </si>
  <si>
    <t>22.06</t>
  </si>
  <si>
    <t>Mantenimiento y Reparaciones</t>
  </si>
  <si>
    <t>22.07</t>
  </si>
  <si>
    <t>Publicidad y Difusión</t>
  </si>
  <si>
    <t>22.08</t>
  </si>
  <si>
    <t>Servicios Generales</t>
  </si>
  <si>
    <t>22.09</t>
  </si>
  <si>
    <t>Arriendos</t>
  </si>
  <si>
    <t>22.10</t>
  </si>
  <si>
    <t>Servicios Financieros y de Seguros</t>
  </si>
  <si>
    <t>22.11</t>
  </si>
  <si>
    <t>Servicios Técnicos y Profesionales</t>
  </si>
  <si>
    <t>22.12</t>
  </si>
  <si>
    <t>Otros Gastos en Bienes y Servicios  de Consumo</t>
  </si>
  <si>
    <t>23</t>
  </si>
  <si>
    <t>C x P Prestaciones de Seguridad Social</t>
  </si>
  <si>
    <t>23.03</t>
  </si>
  <si>
    <t>Prestaciones Sociales del Empleador</t>
  </si>
  <si>
    <t>24</t>
  </si>
  <si>
    <t>C x P Transferencias Corrientes</t>
  </si>
  <si>
    <t>24.01</t>
  </si>
  <si>
    <t>Al Sector Privado</t>
  </si>
  <si>
    <t>24.01.001</t>
  </si>
  <si>
    <t>Fondos de Emergencia ¹</t>
  </si>
  <si>
    <t>24.01.002</t>
  </si>
  <si>
    <t xml:space="preserve">Educación  Personas Jurídicas Privadas, Art. 13, </t>
  </si>
  <si>
    <t>24.01.003</t>
  </si>
  <si>
    <t>Salud  Personas Jurídicas Privadas, Art. 13, D.F.</t>
  </si>
  <si>
    <t>24.01.004</t>
  </si>
  <si>
    <t>Organizaciones Comunitarias ¹</t>
  </si>
  <si>
    <t>24.01.005</t>
  </si>
  <si>
    <t>Otras Personas Jurídicas Privadas ¹</t>
  </si>
  <si>
    <t>24.01.006</t>
  </si>
  <si>
    <t>Voluntariado ¹</t>
  </si>
  <si>
    <t>24.01.007</t>
  </si>
  <si>
    <t>Asistencia Social a Personas Naturales ¹</t>
  </si>
  <si>
    <t>24.01.008</t>
  </si>
  <si>
    <t>Premios y Otros ¹</t>
  </si>
  <si>
    <t>24.01.999</t>
  </si>
  <si>
    <t>Otras Transferencias al Sector Privado ¹</t>
  </si>
  <si>
    <t>24.03</t>
  </si>
  <si>
    <t>A  Otras  Entidades  Públicas</t>
  </si>
  <si>
    <t>24.03.002</t>
  </si>
  <si>
    <t>Alos Servicios de Salud ¹</t>
  </si>
  <si>
    <t>24.03.080</t>
  </si>
  <si>
    <t>A las Asociaciones ¹</t>
  </si>
  <si>
    <t>24.03.090</t>
  </si>
  <si>
    <t>Al Fondo Común Municipal  Permisos de Circulación ¹</t>
  </si>
  <si>
    <t>24.03.091</t>
  </si>
  <si>
    <t>Al Fondo Común Municipal  Patentes Municipales ¹</t>
  </si>
  <si>
    <t>24.03.092</t>
  </si>
  <si>
    <t>Al Fondo Común Municipal  Multas ¹</t>
  </si>
  <si>
    <t>24.03.100</t>
  </si>
  <si>
    <t>A Otras Municipalidades</t>
  </si>
  <si>
    <t>26</t>
  </si>
  <si>
    <t>C x P Otros Gastos Corrientes</t>
  </si>
  <si>
    <t>26.01</t>
  </si>
  <si>
    <t>Devoluciones</t>
  </si>
  <si>
    <t>26.02</t>
  </si>
  <si>
    <t>Compensaciones por daños a terceros y/o a la propi</t>
  </si>
  <si>
    <t>26.04</t>
  </si>
  <si>
    <t>Aplicación Fondos de Terceros</t>
  </si>
  <si>
    <t>29</t>
  </si>
  <si>
    <t>C x P Adquisición de Activos no Financieros</t>
  </si>
  <si>
    <t>29.03</t>
  </si>
  <si>
    <t>29.04</t>
  </si>
  <si>
    <t>29.05</t>
  </si>
  <si>
    <t>Máquinas y Equipos</t>
  </si>
  <si>
    <t>29.06</t>
  </si>
  <si>
    <t>Equipos Informáticos</t>
  </si>
  <si>
    <t>29.07</t>
  </si>
  <si>
    <t>Programas Informáticos</t>
  </si>
  <si>
    <t>31</t>
  </si>
  <si>
    <t>C x P Iniciativas de Inversión</t>
  </si>
  <si>
    <t>31.01</t>
  </si>
  <si>
    <t>Estudios Básicos</t>
  </si>
  <si>
    <t>31.02</t>
  </si>
  <si>
    <t>Proyectos</t>
  </si>
  <si>
    <t>33</t>
  </si>
  <si>
    <t>C x P Transferencias de Capital</t>
  </si>
  <si>
    <t>33.01</t>
  </si>
  <si>
    <t>33.01.999</t>
  </si>
  <si>
    <t>Otras Transferencias al Sector Privado</t>
  </si>
  <si>
    <t>33.03</t>
  </si>
  <si>
    <t>A Otras Entidades Públicas</t>
  </si>
  <si>
    <t>33.03.099</t>
  </si>
  <si>
    <t>34</t>
  </si>
  <si>
    <t>C x P Servicio de la Deuda</t>
  </si>
  <si>
    <t>34.01</t>
  </si>
  <si>
    <t>Amortización Deuda Interna</t>
  </si>
  <si>
    <t>34.07</t>
  </si>
  <si>
    <t>Deuda Flotante</t>
  </si>
  <si>
    <t>35</t>
  </si>
  <si>
    <t>Saldo Final de Caja</t>
  </si>
  <si>
    <t>05.03.006</t>
  </si>
  <si>
    <t>Del Servicio de Salud ¹</t>
  </si>
  <si>
    <t>32</t>
  </si>
  <si>
    <t>C x P Préstamos</t>
  </si>
  <si>
    <t>Acumulado Modificaciones</t>
  </si>
  <si>
    <t>Modificación Nº1</t>
  </si>
  <si>
    <t>Mayo</t>
  </si>
  <si>
    <t>Presupuesto Mensual</t>
  </si>
  <si>
    <t>Total Presupuesto Mensual Acumulado</t>
  </si>
  <si>
    <t>Junio</t>
  </si>
  <si>
    <t>Julio</t>
  </si>
  <si>
    <t>Agosto</t>
  </si>
  <si>
    <t>Septiembre</t>
  </si>
  <si>
    <t>Octubre</t>
  </si>
  <si>
    <t>Noviembre</t>
  </si>
  <si>
    <t>Diciembre</t>
  </si>
  <si>
    <t>33.01.004</t>
  </si>
  <si>
    <t>Modificación Nº2</t>
  </si>
  <si>
    <t>Modificación Nº3</t>
  </si>
  <si>
    <t>Modificación Nº4</t>
  </si>
  <si>
    <t>Modificación Nº5</t>
  </si>
  <si>
    <t>Modificación Nº6</t>
  </si>
  <si>
    <t>Modificación Nº7</t>
  </si>
  <si>
    <t>Modificación Nº8</t>
  </si>
  <si>
    <t>Modificación Nº9</t>
  </si>
  <si>
    <t>10.99</t>
  </si>
  <si>
    <t>Otros Activos no Financieros</t>
  </si>
  <si>
    <t>Empréstitos</t>
  </si>
  <si>
    <t>Organizaciones Comunitarias Fondeve 2016</t>
  </si>
  <si>
    <t>14.01.002</t>
  </si>
  <si>
    <t>xx/xx/2020</t>
  </si>
  <si>
    <t>Decreto Nº</t>
  </si>
  <si>
    <t>13.03</t>
  </si>
  <si>
    <t>13</t>
  </si>
  <si>
    <t>C x C Transferencias para Gastos de Capital</t>
  </si>
  <si>
    <t>xx/xx/2021</t>
  </si>
  <si>
    <t>Decreto Nº1967</t>
  </si>
  <si>
    <t>xx/xx/xxxx</t>
  </si>
  <si>
    <t>Presupuesto Vigente 2025</t>
  </si>
  <si>
    <t>Decreto Nº147</t>
  </si>
  <si>
    <t>Decreto Nº647</t>
  </si>
  <si>
    <t>Decreto Nº769</t>
  </si>
  <si>
    <t>Decreto Nº1058</t>
  </si>
  <si>
    <t>Decreto Nº1141</t>
  </si>
  <si>
    <t>Decreto Nº1253</t>
  </si>
  <si>
    <t>Presupuesto Ejecutado a Octubre 2025</t>
  </si>
  <si>
    <t>Decreto Nº1429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</si>
</sst>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0" fillId="2" borderId="0" xfId="0" applyNumberFormat="1" applyFill="1" applyBorder="1" applyAlignment="1" applyProtection="1"/>
    <xf numFmtId="9" fontId="0" fillId="2" borderId="0" xfId="2" applyFont="1" applyFill="1" applyBorder="1" applyAlignment="1" applyProtection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9" fontId="4" fillId="2" borderId="4" xfId="2" applyFont="1" applyFill="1" applyBorder="1" applyAlignment="1">
      <alignment horizontal="center" vertical="center" wrapText="1"/>
    </xf>
    <xf numFmtId="9" fontId="4" fillId="2" borderId="5" xfId="2" quotePrefix="1" applyFont="1" applyFill="1" applyBorder="1" applyAlignment="1">
      <alignment vertical="center"/>
    </xf>
    <xf numFmtId="0" fontId="4" fillId="2" borderId="5" xfId="3" quotePrefix="1" applyFont="1" applyFill="1" applyBorder="1" applyAlignment="1">
      <alignment vertical="center"/>
    </xf>
    <xf numFmtId="164" fontId="5" fillId="2" borderId="6" xfId="1" applyNumberFormat="1" applyFont="1" applyFill="1" applyBorder="1" applyAlignment="1">
      <alignment horizontal="right" vertical="center"/>
    </xf>
    <xf numFmtId="164" fontId="5" fillId="2" borderId="7" xfId="1" applyNumberFormat="1" applyFont="1" applyFill="1" applyBorder="1" applyAlignment="1">
      <alignment horizontal="right" vertical="center"/>
    </xf>
    <xf numFmtId="9" fontId="4" fillId="2" borderId="5" xfId="2" applyFont="1" applyFill="1" applyBorder="1" applyAlignment="1">
      <alignment vertical="center"/>
    </xf>
    <xf numFmtId="0" fontId="4" fillId="2" borderId="5" xfId="3" applyFont="1" applyFill="1" applyBorder="1" applyAlignment="1">
      <alignment vertical="center"/>
    </xf>
    <xf numFmtId="164" fontId="0" fillId="0" borderId="0" xfId="0" applyNumberFormat="1"/>
    <xf numFmtId="9" fontId="4" fillId="2" borderId="8" xfId="2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9" xfId="3" quotePrefix="1" applyFont="1" applyFill="1" applyBorder="1" applyAlignment="1">
      <alignment vertical="center"/>
    </xf>
    <xf numFmtId="164" fontId="5" fillId="2" borderId="9" xfId="1" applyNumberFormat="1" applyFont="1" applyFill="1" applyBorder="1" applyAlignment="1" applyProtection="1"/>
    <xf numFmtId="9" fontId="5" fillId="2" borderId="0" xfId="2" applyFont="1" applyFill="1" applyBorder="1" applyAlignment="1" applyProtection="1"/>
    <xf numFmtId="0" fontId="5" fillId="2" borderId="0" xfId="3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4" fillId="2" borderId="7" xfId="3" applyFont="1" applyFill="1" applyBorder="1" applyAlignment="1">
      <alignment vertical="center"/>
    </xf>
    <xf numFmtId="164" fontId="5" fillId="2" borderId="7" xfId="1" applyNumberFormat="1" applyFont="1" applyFill="1" applyBorder="1" applyAlignment="1" applyProtection="1"/>
    <xf numFmtId="9" fontId="4" fillId="2" borderId="9" xfId="2" applyFont="1" applyFill="1" applyBorder="1" applyAlignment="1">
      <alignment vertical="center"/>
    </xf>
    <xf numFmtId="0" fontId="4" fillId="2" borderId="9" xfId="3" applyFont="1" applyFill="1" applyBorder="1" applyAlignment="1">
      <alignment vertical="center"/>
    </xf>
    <xf numFmtId="0" fontId="5" fillId="2" borderId="0" xfId="0" applyNumberFormat="1" applyFont="1" applyFill="1" applyBorder="1" applyAlignment="1" applyProtection="1"/>
    <xf numFmtId="14" fontId="4" fillId="2" borderId="4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 applyProtection="1"/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right" vertical="center"/>
    </xf>
    <xf numFmtId="164" fontId="0" fillId="0" borderId="0" xfId="0" applyNumberFormat="1" applyBorder="1"/>
    <xf numFmtId="0" fontId="0" fillId="0" borderId="0" xfId="0" applyBorder="1"/>
    <xf numFmtId="164" fontId="5" fillId="2" borderId="10" xfId="1" applyNumberFormat="1" applyFont="1" applyFill="1" applyBorder="1" applyAlignment="1">
      <alignment horizontal="right" vertical="center"/>
    </xf>
    <xf numFmtId="164" fontId="5" fillId="2" borderId="11" xfId="1" applyNumberFormat="1" applyFont="1" applyFill="1" applyBorder="1" applyAlignment="1">
      <alignment horizontal="right" vertical="center"/>
    </xf>
    <xf numFmtId="164" fontId="5" fillId="2" borderId="12" xfId="1" applyNumberFormat="1" applyFont="1" applyFill="1" applyBorder="1" applyAlignment="1" applyProtection="1"/>
    <xf numFmtId="0" fontId="4" fillId="0" borderId="5" xfId="3" quotePrefix="1" applyFont="1" applyFill="1" applyBorder="1" applyAlignment="1">
      <alignment vertical="center"/>
    </xf>
    <xf numFmtId="0" fontId="4" fillId="0" borderId="5" xfId="3" applyFont="1" applyFill="1" applyBorder="1" applyAlignment="1">
      <alignment vertical="center"/>
    </xf>
    <xf numFmtId="1" fontId="0" fillId="0" borderId="0" xfId="0" applyNumberFormat="1"/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01"/>
  <sheetViews>
    <sheetView tabSelected="1" zoomScaleNormal="100" workbookViewId="0"/>
  </sheetViews>
  <sheetFormatPr baseColWidth="10" defaultRowHeight="15" x14ac:dyDescent="0.25"/>
  <cols>
    <col min="1" max="1" width="3" customWidth="1"/>
    <col min="2" max="2" width="19" customWidth="1"/>
    <col min="3" max="3" width="8.85546875" bestFit="1" customWidth="1"/>
    <col min="4" max="4" width="61.140625" bestFit="1" customWidth="1"/>
    <col min="5" max="5" width="17" bestFit="1" customWidth="1"/>
    <col min="6" max="6" width="17.42578125" customWidth="1"/>
    <col min="7" max="15" width="16.42578125" customWidth="1"/>
    <col min="16" max="16" width="16.42578125" hidden="1" customWidth="1"/>
    <col min="17" max="17" width="15.7109375" hidden="1" customWidth="1"/>
    <col min="18" max="18" width="18.140625" customWidth="1"/>
    <col min="19" max="21" width="17.140625" customWidth="1"/>
    <col min="22" max="22" width="4" customWidth="1"/>
    <col min="23" max="23" width="24" customWidth="1"/>
    <col min="24" max="24" width="25.5703125" hidden="1" customWidth="1"/>
    <col min="25" max="25" width="19.28515625" hidden="1" customWidth="1"/>
    <col min="26" max="26" width="18" bestFit="1" customWidth="1"/>
    <col min="27" max="27" width="15.5703125" bestFit="1" customWidth="1"/>
    <col min="28" max="29" width="16.7109375" bestFit="1" customWidth="1"/>
    <col min="30" max="31" width="17.7109375" bestFit="1" customWidth="1"/>
    <col min="32" max="32" width="16.7109375" bestFit="1" customWidth="1"/>
  </cols>
  <sheetData>
    <row r="1" spans="1:32" ht="15.75" thickBo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27" customHeight="1" thickTop="1" thickBot="1" x14ac:dyDescent="0.3">
      <c r="A2" s="1"/>
      <c r="B2" s="2"/>
      <c r="C2" s="49" t="s">
        <v>0</v>
      </c>
      <c r="D2" s="50"/>
      <c r="E2" s="51"/>
      <c r="F2" s="3" t="s">
        <v>192</v>
      </c>
      <c r="G2" s="3" t="s">
        <v>192</v>
      </c>
      <c r="H2" s="3" t="s">
        <v>192</v>
      </c>
      <c r="I2" s="3" t="s">
        <v>192</v>
      </c>
      <c r="J2" s="3" t="s">
        <v>192</v>
      </c>
      <c r="K2" s="3" t="s">
        <v>192</v>
      </c>
      <c r="L2" s="3" t="s">
        <v>192</v>
      </c>
      <c r="M2" s="3" t="s">
        <v>192</v>
      </c>
      <c r="N2" s="3" t="s">
        <v>192</v>
      </c>
      <c r="O2" s="3" t="s">
        <v>192</v>
      </c>
      <c r="P2" s="3" t="s">
        <v>192</v>
      </c>
      <c r="Q2" s="3" t="s">
        <v>192</v>
      </c>
      <c r="R2" s="52" t="s">
        <v>193</v>
      </c>
      <c r="S2" s="52" t="s">
        <v>223</v>
      </c>
      <c r="T2" s="52" t="s">
        <v>230</v>
      </c>
      <c r="U2" s="52" t="s">
        <v>1</v>
      </c>
      <c r="V2" s="1"/>
      <c r="W2" s="1"/>
    </row>
    <row r="3" spans="1:32" ht="16.5" thickTop="1" thickBot="1" x14ac:dyDescent="0.3">
      <c r="A3" s="1"/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191</v>
      </c>
      <c r="K3" s="27" t="s">
        <v>194</v>
      </c>
      <c r="L3" s="29" t="s">
        <v>195</v>
      </c>
      <c r="M3" s="30" t="s">
        <v>196</v>
      </c>
      <c r="N3" s="31" t="s">
        <v>197</v>
      </c>
      <c r="O3" s="32" t="s">
        <v>198</v>
      </c>
      <c r="P3" s="33" t="s">
        <v>199</v>
      </c>
      <c r="Q3" s="34" t="s">
        <v>200</v>
      </c>
      <c r="R3" s="52"/>
      <c r="S3" s="52"/>
      <c r="T3" s="53"/>
      <c r="U3" s="52"/>
      <c r="V3" s="1"/>
      <c r="W3" s="1"/>
    </row>
    <row r="4" spans="1:32" ht="15.75" thickTop="1" x14ac:dyDescent="0.25">
      <c r="A4" s="1"/>
      <c r="B4" s="6"/>
      <c r="C4" s="7" t="s">
        <v>10</v>
      </c>
      <c r="D4" s="42" t="s">
        <v>11</v>
      </c>
      <c r="E4" s="8">
        <v>208877000000</v>
      </c>
      <c r="F4" s="8">
        <v>63619582000</v>
      </c>
      <c r="G4" s="8">
        <v>10047676000</v>
      </c>
      <c r="H4" s="8">
        <v>22250667000</v>
      </c>
      <c r="I4" s="8">
        <v>9877270000</v>
      </c>
      <c r="J4" s="8">
        <v>17281497000</v>
      </c>
      <c r="K4" s="8">
        <v>8915857000</v>
      </c>
      <c r="L4" s="8">
        <v>46970542000</v>
      </c>
      <c r="M4" s="8">
        <v>12440428000</v>
      </c>
      <c r="N4" s="9">
        <v>5620912000</v>
      </c>
      <c r="O4" s="9">
        <v>14643472000</v>
      </c>
      <c r="P4" s="9"/>
      <c r="Q4" s="9"/>
      <c r="R4" s="9">
        <v>211667903000</v>
      </c>
      <c r="S4" s="8">
        <v>235782419000</v>
      </c>
      <c r="T4" s="8">
        <v>203196166354</v>
      </c>
      <c r="U4" s="39"/>
      <c r="V4" s="1"/>
      <c r="W4" s="28"/>
      <c r="X4" s="28"/>
      <c r="Y4" s="12"/>
      <c r="Z4" s="12"/>
      <c r="AA4" s="12"/>
      <c r="AB4" s="12"/>
      <c r="AC4" s="12"/>
      <c r="AD4" s="12"/>
      <c r="AE4" s="12"/>
      <c r="AF4" s="12"/>
    </row>
    <row r="5" spans="1:32" x14ac:dyDescent="0.25">
      <c r="A5" s="1"/>
      <c r="B5" s="10"/>
      <c r="C5" s="11" t="s">
        <v>12</v>
      </c>
      <c r="D5" s="42" t="s">
        <v>13</v>
      </c>
      <c r="E5" s="9">
        <v>162872926000</v>
      </c>
      <c r="F5" s="9">
        <v>37799447000</v>
      </c>
      <c r="G5" s="9">
        <v>7489757000</v>
      </c>
      <c r="H5" s="9">
        <v>18876738000</v>
      </c>
      <c r="I5" s="9">
        <v>5019795000</v>
      </c>
      <c r="J5" s="9">
        <v>11824790000</v>
      </c>
      <c r="K5" s="9">
        <v>5150785000</v>
      </c>
      <c r="L5" s="9">
        <v>43549664000</v>
      </c>
      <c r="M5" s="9">
        <v>8808308000</v>
      </c>
      <c r="N5" s="9">
        <v>5307954000</v>
      </c>
      <c r="O5" s="9">
        <v>10780116000</v>
      </c>
      <c r="P5" s="9"/>
      <c r="Q5" s="9"/>
      <c r="R5" s="9">
        <v>154607354000</v>
      </c>
      <c r="S5" s="9">
        <v>167619926000</v>
      </c>
      <c r="T5" s="9">
        <v>148796421643</v>
      </c>
      <c r="U5" s="40"/>
      <c r="V5" s="36"/>
      <c r="W5" s="1"/>
      <c r="X5" s="12"/>
    </row>
    <row r="6" spans="1:32" x14ac:dyDescent="0.25">
      <c r="A6" s="1"/>
      <c r="B6" s="10"/>
      <c r="C6" s="11" t="s">
        <v>14</v>
      </c>
      <c r="D6" s="7" t="s">
        <v>15</v>
      </c>
      <c r="E6" s="9">
        <v>94690058000</v>
      </c>
      <c r="F6" s="9">
        <v>35446592000</v>
      </c>
      <c r="G6" s="9">
        <v>4880151000</v>
      </c>
      <c r="H6" s="9">
        <v>2598796000</v>
      </c>
      <c r="I6" s="9">
        <v>-115398000</v>
      </c>
      <c r="J6" s="9">
        <v>2535959000</v>
      </c>
      <c r="K6" s="9">
        <v>1988429000</v>
      </c>
      <c r="L6" s="9">
        <v>36700725000</v>
      </c>
      <c r="M6" s="9">
        <v>5126420000</v>
      </c>
      <c r="N6" s="9">
        <v>2242184000</v>
      </c>
      <c r="O6" s="9">
        <v>2545127000</v>
      </c>
      <c r="P6" s="9"/>
      <c r="Q6" s="9"/>
      <c r="R6" s="9">
        <v>93948985000</v>
      </c>
      <c r="S6" s="9">
        <v>97110058000</v>
      </c>
      <c r="T6" s="9">
        <v>90452554103</v>
      </c>
      <c r="U6" s="40"/>
      <c r="V6" s="1"/>
      <c r="W6" s="1"/>
    </row>
    <row r="7" spans="1:32" x14ac:dyDescent="0.25">
      <c r="A7" s="1"/>
      <c r="B7" s="10"/>
      <c r="C7" s="11" t="s">
        <v>16</v>
      </c>
      <c r="D7" s="7" t="s">
        <v>17</v>
      </c>
      <c r="E7" s="9">
        <v>32318970000</v>
      </c>
      <c r="F7" s="9">
        <v>655067000</v>
      </c>
      <c r="G7" s="9">
        <v>1791476000</v>
      </c>
      <c r="H7" s="9">
        <v>15748012000</v>
      </c>
      <c r="I7" s="9">
        <v>4668417000</v>
      </c>
      <c r="J7" s="9">
        <v>1433951000</v>
      </c>
      <c r="K7" s="9">
        <v>1470940000</v>
      </c>
      <c r="L7" s="9">
        <v>1182871000</v>
      </c>
      <c r="M7" s="9">
        <v>2659780000</v>
      </c>
      <c r="N7" s="9">
        <v>1802494000</v>
      </c>
      <c r="O7" s="9">
        <v>773740000</v>
      </c>
      <c r="P7" s="9"/>
      <c r="Q7" s="9"/>
      <c r="R7" s="9">
        <v>32186748000</v>
      </c>
      <c r="S7" s="9">
        <v>33318970000</v>
      </c>
      <c r="T7" s="9">
        <v>31691234938</v>
      </c>
      <c r="U7" s="40"/>
      <c r="V7" s="1"/>
      <c r="W7" s="1"/>
      <c r="Y7" s="12"/>
    </row>
    <row r="8" spans="1:32" x14ac:dyDescent="0.25">
      <c r="A8" s="1"/>
      <c r="B8" s="10"/>
      <c r="C8" s="11" t="s">
        <v>18</v>
      </c>
      <c r="D8" s="7" t="s">
        <v>19</v>
      </c>
      <c r="E8" s="9">
        <v>35863898000</v>
      </c>
      <c r="F8" s="9">
        <v>1697788000</v>
      </c>
      <c r="G8" s="9">
        <v>818130000</v>
      </c>
      <c r="H8" s="9">
        <v>529930000</v>
      </c>
      <c r="I8" s="9">
        <v>466776000</v>
      </c>
      <c r="J8" s="9">
        <v>7854880000</v>
      </c>
      <c r="K8" s="9">
        <v>1691416000</v>
      </c>
      <c r="L8" s="9">
        <v>5666068000</v>
      </c>
      <c r="M8" s="9">
        <v>1022108000</v>
      </c>
      <c r="N8" s="9">
        <v>1263276000</v>
      </c>
      <c r="O8" s="9">
        <v>7461249000</v>
      </c>
      <c r="P8" s="9"/>
      <c r="Q8" s="9"/>
      <c r="R8" s="9">
        <v>28471621000</v>
      </c>
      <c r="S8" s="9">
        <v>37190898000</v>
      </c>
      <c r="T8" s="9">
        <v>26652632602</v>
      </c>
      <c r="U8" s="40"/>
      <c r="V8" s="1"/>
      <c r="W8" s="28"/>
      <c r="X8" s="12"/>
      <c r="Y8" s="12"/>
    </row>
    <row r="9" spans="1:32" x14ac:dyDescent="0.25">
      <c r="A9" s="1"/>
      <c r="B9" s="10"/>
      <c r="C9" s="11" t="s">
        <v>20</v>
      </c>
      <c r="D9" s="7" t="s">
        <v>21</v>
      </c>
      <c r="E9" s="9">
        <v>15810116000</v>
      </c>
      <c r="F9" s="9">
        <v>1023554000</v>
      </c>
      <c r="G9" s="9">
        <v>978630000</v>
      </c>
      <c r="H9" s="9">
        <v>1050694000</v>
      </c>
      <c r="I9" s="9">
        <v>2948785000</v>
      </c>
      <c r="J9" s="9">
        <v>1343762000</v>
      </c>
      <c r="K9" s="9">
        <v>1561796000</v>
      </c>
      <c r="L9" s="9">
        <v>1108852000</v>
      </c>
      <c r="M9" s="9">
        <v>1414138000</v>
      </c>
      <c r="N9" s="9">
        <v>1281039000</v>
      </c>
      <c r="O9" s="9">
        <v>1488518000</v>
      </c>
      <c r="P9" s="9"/>
      <c r="Q9" s="9"/>
      <c r="R9" s="9">
        <v>14199768000</v>
      </c>
      <c r="S9" s="9">
        <v>17628997000</v>
      </c>
      <c r="T9" s="9">
        <v>14396924793</v>
      </c>
      <c r="U9" s="40"/>
      <c r="V9" s="1"/>
      <c r="W9" s="1"/>
    </row>
    <row r="10" spans="1:32" x14ac:dyDescent="0.25">
      <c r="A10" s="1"/>
      <c r="B10" s="10"/>
      <c r="C10" s="11" t="s">
        <v>22</v>
      </c>
      <c r="D10" s="7" t="s">
        <v>23</v>
      </c>
      <c r="E10" s="9">
        <v>15810116000</v>
      </c>
      <c r="F10" s="9">
        <v>1023554000</v>
      </c>
      <c r="G10" s="9">
        <v>978630000</v>
      </c>
      <c r="H10" s="9">
        <v>1050694000</v>
      </c>
      <c r="I10" s="9">
        <v>2948785000</v>
      </c>
      <c r="J10" s="9">
        <v>1343762000</v>
      </c>
      <c r="K10" s="9">
        <v>1561796000</v>
      </c>
      <c r="L10" s="9">
        <v>1108852000</v>
      </c>
      <c r="M10" s="9">
        <v>1414138000</v>
      </c>
      <c r="N10" s="9">
        <v>1281039000</v>
      </c>
      <c r="O10" s="9">
        <v>1488518000</v>
      </c>
      <c r="P10" s="9"/>
      <c r="Q10" s="9"/>
      <c r="R10" s="9">
        <v>14199768000</v>
      </c>
      <c r="S10" s="9">
        <v>17628997000</v>
      </c>
      <c r="T10" s="9">
        <v>14389424793</v>
      </c>
      <c r="U10" s="40"/>
      <c r="V10" s="1"/>
      <c r="W10" s="28"/>
    </row>
    <row r="11" spans="1:32" x14ac:dyDescent="0.25">
      <c r="A11" s="1"/>
      <c r="B11" s="10"/>
      <c r="C11" s="43" t="s">
        <v>24</v>
      </c>
      <c r="D11" s="42" t="s">
        <v>25</v>
      </c>
      <c r="E11" s="9">
        <v>380000000</v>
      </c>
      <c r="F11" s="9">
        <v>0</v>
      </c>
      <c r="G11" s="9">
        <v>0</v>
      </c>
      <c r="H11" s="9">
        <v>0</v>
      </c>
      <c r="I11" s="9">
        <v>308817000</v>
      </c>
      <c r="J11" s="9">
        <v>0</v>
      </c>
      <c r="K11" s="9">
        <v>0</v>
      </c>
      <c r="L11" s="9">
        <v>187392000</v>
      </c>
      <c r="M11" s="9">
        <v>0</v>
      </c>
      <c r="N11" s="9">
        <v>0</v>
      </c>
      <c r="O11" s="9">
        <v>0</v>
      </c>
      <c r="P11" s="9"/>
      <c r="Q11" s="9"/>
      <c r="R11" s="9">
        <v>496209000</v>
      </c>
      <c r="S11" s="9">
        <v>496209000</v>
      </c>
      <c r="T11" s="9">
        <v>496208305</v>
      </c>
      <c r="U11" s="40"/>
      <c r="V11" s="1"/>
      <c r="W11" s="1"/>
    </row>
    <row r="12" spans="1:32" x14ac:dyDescent="0.25">
      <c r="A12" s="1"/>
      <c r="B12" s="10"/>
      <c r="C12" s="43" t="s">
        <v>185</v>
      </c>
      <c r="D12" s="43" t="s">
        <v>186</v>
      </c>
      <c r="E12" s="9">
        <v>15430116000</v>
      </c>
      <c r="F12" s="9">
        <v>1023554000</v>
      </c>
      <c r="G12" s="9">
        <v>978630000</v>
      </c>
      <c r="H12" s="9">
        <v>1050694000</v>
      </c>
      <c r="I12" s="9">
        <v>1524225000</v>
      </c>
      <c r="J12" s="9">
        <v>1288762000</v>
      </c>
      <c r="K12" s="9">
        <v>1561796000</v>
      </c>
      <c r="L12" s="9">
        <v>921460000</v>
      </c>
      <c r="M12" s="9">
        <v>1074729000</v>
      </c>
      <c r="N12" s="9">
        <v>1281039000</v>
      </c>
      <c r="O12" s="9">
        <v>1375998000</v>
      </c>
      <c r="P12" s="9"/>
      <c r="Q12" s="9"/>
      <c r="R12" s="9">
        <v>12080887000</v>
      </c>
      <c r="S12" s="9">
        <v>15430116000</v>
      </c>
      <c r="T12" s="9">
        <v>12232147893</v>
      </c>
      <c r="U12" s="40"/>
      <c r="V12" s="1"/>
      <c r="W12" s="1"/>
      <c r="Y12" s="12"/>
    </row>
    <row r="13" spans="1:32" x14ac:dyDescent="0.25">
      <c r="A13" s="1"/>
      <c r="B13" s="10"/>
      <c r="C13" s="43" t="s">
        <v>26</v>
      </c>
      <c r="D13" s="42" t="s">
        <v>27</v>
      </c>
      <c r="E13" s="9">
        <v>0</v>
      </c>
      <c r="F13" s="9">
        <v>0</v>
      </c>
      <c r="G13" s="9">
        <v>0</v>
      </c>
      <c r="H13" s="9">
        <v>0</v>
      </c>
      <c r="I13" s="9">
        <v>1074000000</v>
      </c>
      <c r="J13" s="9">
        <v>55000000</v>
      </c>
      <c r="K13" s="9">
        <v>0</v>
      </c>
      <c r="L13" s="9">
        <v>0</v>
      </c>
      <c r="M13" s="9">
        <v>339409000</v>
      </c>
      <c r="N13" s="9">
        <v>0</v>
      </c>
      <c r="O13" s="9">
        <v>112520000</v>
      </c>
      <c r="P13" s="9"/>
      <c r="Q13" s="9"/>
      <c r="R13" s="9">
        <v>1580929000</v>
      </c>
      <c r="S13" s="9">
        <v>1660929000</v>
      </c>
      <c r="T13" s="9">
        <v>1580707087</v>
      </c>
      <c r="U13" s="40"/>
      <c r="V13" s="1"/>
      <c r="W13" s="1"/>
    </row>
    <row r="14" spans="1:32" x14ac:dyDescent="0.25">
      <c r="A14" s="1"/>
      <c r="B14" s="10"/>
      <c r="C14" s="43" t="s">
        <v>28</v>
      </c>
      <c r="D14" s="42" t="s">
        <v>29</v>
      </c>
      <c r="E14" s="9">
        <v>0</v>
      </c>
      <c r="F14" s="9">
        <v>0</v>
      </c>
      <c r="G14" s="9">
        <v>0</v>
      </c>
      <c r="H14" s="9">
        <v>0</v>
      </c>
      <c r="I14" s="9">
        <v>41743000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/>
      <c r="Q14" s="9"/>
      <c r="R14" s="9">
        <v>41743000</v>
      </c>
      <c r="S14" s="9">
        <v>41743000</v>
      </c>
      <c r="T14" s="9">
        <v>80361508</v>
      </c>
      <c r="U14" s="40"/>
      <c r="V14" s="1"/>
      <c r="W14" s="1"/>
    </row>
    <row r="15" spans="1:32" x14ac:dyDescent="0.25">
      <c r="A15" s="1"/>
      <c r="B15" s="10"/>
      <c r="C15" s="11" t="s">
        <v>30</v>
      </c>
      <c r="D15" s="7" t="s">
        <v>31</v>
      </c>
      <c r="E15" s="9">
        <v>842195000</v>
      </c>
      <c r="F15" s="9">
        <v>83965000</v>
      </c>
      <c r="G15" s="9">
        <v>93739000</v>
      </c>
      <c r="H15" s="9">
        <v>85407000</v>
      </c>
      <c r="I15" s="9">
        <v>73796000</v>
      </c>
      <c r="J15" s="9">
        <v>85980000</v>
      </c>
      <c r="K15" s="9">
        <v>77837000</v>
      </c>
      <c r="L15" s="9">
        <v>81537000</v>
      </c>
      <c r="M15" s="9">
        <v>74605000</v>
      </c>
      <c r="N15" s="9">
        <v>94530000</v>
      </c>
      <c r="O15" s="9">
        <v>61978000</v>
      </c>
      <c r="P15" s="9"/>
      <c r="Q15" s="9"/>
      <c r="R15" s="9">
        <v>813374000</v>
      </c>
      <c r="S15" s="9">
        <v>992195000</v>
      </c>
      <c r="T15" s="9">
        <v>765026232</v>
      </c>
      <c r="U15" s="40"/>
      <c r="V15" s="1"/>
      <c r="W15" s="1"/>
    </row>
    <row r="16" spans="1:32" x14ac:dyDescent="0.25">
      <c r="A16" s="1"/>
      <c r="B16" s="10"/>
      <c r="C16" s="43" t="s">
        <v>32</v>
      </c>
      <c r="D16" s="42" t="s">
        <v>33</v>
      </c>
      <c r="E16" s="9">
        <v>22700000</v>
      </c>
      <c r="F16" s="9">
        <v>700000</v>
      </c>
      <c r="G16" s="9">
        <v>700000</v>
      </c>
      <c r="H16" s="9">
        <v>700000</v>
      </c>
      <c r="I16" s="9">
        <v>700000</v>
      </c>
      <c r="J16" s="9">
        <v>700000</v>
      </c>
      <c r="K16" s="9">
        <v>700000</v>
      </c>
      <c r="L16" s="9">
        <v>15000000</v>
      </c>
      <c r="M16" s="9">
        <v>700000</v>
      </c>
      <c r="N16" s="9">
        <v>700000</v>
      </c>
      <c r="O16" s="9">
        <v>700000</v>
      </c>
      <c r="P16" s="9"/>
      <c r="Q16" s="9"/>
      <c r="R16" s="9">
        <v>21300000</v>
      </c>
      <c r="S16" s="9">
        <v>22700000</v>
      </c>
      <c r="T16" s="9">
        <v>18061400</v>
      </c>
      <c r="U16" s="40"/>
      <c r="V16" s="1"/>
      <c r="W16" s="1"/>
    </row>
    <row r="17" spans="1:26" x14ac:dyDescent="0.25">
      <c r="A17" s="1"/>
      <c r="B17" s="10"/>
      <c r="C17" s="43" t="s">
        <v>34</v>
      </c>
      <c r="D17" s="42" t="s">
        <v>35</v>
      </c>
      <c r="E17" s="9">
        <v>819495000</v>
      </c>
      <c r="F17" s="9">
        <v>83265000</v>
      </c>
      <c r="G17" s="9">
        <v>93039000</v>
      </c>
      <c r="H17" s="9">
        <v>84707000</v>
      </c>
      <c r="I17" s="9">
        <v>73096000</v>
      </c>
      <c r="J17" s="9">
        <v>85280000</v>
      </c>
      <c r="K17" s="9">
        <v>77137000</v>
      </c>
      <c r="L17" s="9">
        <v>66537000</v>
      </c>
      <c r="M17" s="9">
        <v>73905000</v>
      </c>
      <c r="N17" s="9">
        <v>93830000</v>
      </c>
      <c r="O17" s="9">
        <v>61278000</v>
      </c>
      <c r="P17" s="9"/>
      <c r="Q17" s="9"/>
      <c r="R17" s="9">
        <v>792074000</v>
      </c>
      <c r="S17" s="9">
        <v>969495000</v>
      </c>
      <c r="T17" s="9">
        <v>746964832</v>
      </c>
      <c r="U17" s="40"/>
      <c r="V17" s="1"/>
      <c r="W17" s="1"/>
    </row>
    <row r="18" spans="1:26" x14ac:dyDescent="0.25">
      <c r="A18" s="1"/>
      <c r="B18" s="10"/>
      <c r="C18" s="11" t="s">
        <v>36</v>
      </c>
      <c r="D18" s="7" t="s">
        <v>37</v>
      </c>
      <c r="E18" s="9">
        <v>20169998000</v>
      </c>
      <c r="F18" s="9">
        <v>1183335000</v>
      </c>
      <c r="G18" s="9">
        <v>1040108000</v>
      </c>
      <c r="H18" s="9">
        <v>1798599000</v>
      </c>
      <c r="I18" s="9">
        <v>1343211000</v>
      </c>
      <c r="J18" s="9">
        <v>2216243000</v>
      </c>
      <c r="K18" s="9">
        <v>1947089000</v>
      </c>
      <c r="L18" s="9">
        <v>2236363000</v>
      </c>
      <c r="M18" s="9">
        <v>1887151000</v>
      </c>
      <c r="N18" s="9">
        <v>1645013000</v>
      </c>
      <c r="O18" s="9">
        <v>1976689000</v>
      </c>
      <c r="P18" s="9"/>
      <c r="Q18" s="9"/>
      <c r="R18" s="9">
        <v>17273801000</v>
      </c>
      <c r="S18" s="9">
        <v>20549998000</v>
      </c>
      <c r="T18" s="9">
        <v>14863616016</v>
      </c>
      <c r="U18" s="40"/>
      <c r="V18" s="1"/>
      <c r="W18" s="1"/>
    </row>
    <row r="19" spans="1:26" x14ac:dyDescent="0.25">
      <c r="A19" s="1"/>
      <c r="B19" s="10"/>
      <c r="C19" s="11" t="s">
        <v>38</v>
      </c>
      <c r="D19" s="7" t="s">
        <v>39</v>
      </c>
      <c r="E19" s="9">
        <v>318788000</v>
      </c>
      <c r="F19" s="9">
        <v>13655000</v>
      </c>
      <c r="G19" s="9">
        <v>22964000</v>
      </c>
      <c r="H19" s="9">
        <v>29976000</v>
      </c>
      <c r="I19" s="9">
        <v>31518000</v>
      </c>
      <c r="J19" s="9">
        <v>33334000</v>
      </c>
      <c r="K19" s="9">
        <v>29657000</v>
      </c>
      <c r="L19" s="9">
        <v>30359000</v>
      </c>
      <c r="M19" s="9">
        <v>37036000</v>
      </c>
      <c r="N19" s="9">
        <v>43223000</v>
      </c>
      <c r="O19" s="9">
        <v>35594000</v>
      </c>
      <c r="P19" s="9"/>
      <c r="Q19" s="9"/>
      <c r="R19" s="9">
        <v>307316000</v>
      </c>
      <c r="S19" s="9">
        <v>398788000</v>
      </c>
      <c r="T19" s="9">
        <v>286478369</v>
      </c>
      <c r="U19" s="40"/>
      <c r="V19" s="1"/>
      <c r="W19" s="1"/>
    </row>
    <row r="20" spans="1:26" x14ac:dyDescent="0.25">
      <c r="A20" s="1"/>
      <c r="B20" s="10"/>
      <c r="C20" s="11" t="s">
        <v>40</v>
      </c>
      <c r="D20" s="7" t="s">
        <v>41</v>
      </c>
      <c r="E20" s="9">
        <v>15739255000</v>
      </c>
      <c r="F20" s="9">
        <v>993138000</v>
      </c>
      <c r="G20" s="9">
        <v>934922000</v>
      </c>
      <c r="H20" s="9">
        <v>1505999000</v>
      </c>
      <c r="I20" s="9">
        <v>1192094000</v>
      </c>
      <c r="J20" s="9">
        <v>1217958000</v>
      </c>
      <c r="K20" s="9">
        <v>1521157000</v>
      </c>
      <c r="L20" s="9">
        <v>1780399000</v>
      </c>
      <c r="M20" s="9">
        <v>1675304000</v>
      </c>
      <c r="N20" s="9">
        <v>1374181000</v>
      </c>
      <c r="O20" s="9">
        <v>1323918000</v>
      </c>
      <c r="P20" s="9"/>
      <c r="Q20" s="9"/>
      <c r="R20" s="9">
        <v>13519070000</v>
      </c>
      <c r="S20" s="9">
        <v>16039255000</v>
      </c>
      <c r="T20" s="9">
        <v>11424848861</v>
      </c>
      <c r="U20" s="40"/>
      <c r="V20" s="1"/>
      <c r="W20" s="1"/>
      <c r="X20" s="12"/>
      <c r="Y20" s="12"/>
      <c r="Z20" s="12"/>
    </row>
    <row r="21" spans="1:26" x14ac:dyDescent="0.25">
      <c r="A21" s="1"/>
      <c r="B21" s="10"/>
      <c r="C21" s="11" t="s">
        <v>42</v>
      </c>
      <c r="D21" s="7" t="s">
        <v>43</v>
      </c>
      <c r="E21" s="9">
        <v>3785251000</v>
      </c>
      <c r="F21" s="9">
        <v>122374000</v>
      </c>
      <c r="G21" s="9">
        <v>75747000</v>
      </c>
      <c r="H21" s="9">
        <v>228800000</v>
      </c>
      <c r="I21" s="9">
        <v>101461000</v>
      </c>
      <c r="J21" s="9">
        <v>952273000</v>
      </c>
      <c r="K21" s="9">
        <v>227445000</v>
      </c>
      <c r="L21" s="9">
        <v>417702000</v>
      </c>
      <c r="M21" s="9">
        <v>168205000</v>
      </c>
      <c r="N21" s="9">
        <v>222070000</v>
      </c>
      <c r="O21" s="9">
        <v>612530000</v>
      </c>
      <c r="P21" s="9"/>
      <c r="Q21" s="9"/>
      <c r="R21" s="9">
        <v>3128607000</v>
      </c>
      <c r="S21" s="9">
        <v>3785251000</v>
      </c>
      <c r="T21" s="9">
        <v>2837814667</v>
      </c>
      <c r="U21" s="40"/>
      <c r="V21" s="1"/>
      <c r="W21" s="1"/>
      <c r="Z21" s="12"/>
    </row>
    <row r="22" spans="1:26" x14ac:dyDescent="0.25">
      <c r="A22" s="1"/>
      <c r="B22" s="10"/>
      <c r="C22" s="11" t="s">
        <v>44</v>
      </c>
      <c r="D22" s="7" t="s">
        <v>45</v>
      </c>
      <c r="E22" s="9">
        <v>116704000</v>
      </c>
      <c r="F22" s="9">
        <v>4168000</v>
      </c>
      <c r="G22" s="9">
        <v>6475000</v>
      </c>
      <c r="H22" s="9">
        <v>33824000</v>
      </c>
      <c r="I22" s="9">
        <v>18138000</v>
      </c>
      <c r="J22" s="9">
        <v>12678000</v>
      </c>
      <c r="K22" s="9">
        <v>8830000</v>
      </c>
      <c r="L22" s="9">
        <v>7903000</v>
      </c>
      <c r="M22" s="9">
        <v>6606000</v>
      </c>
      <c r="N22" s="9">
        <v>5539000</v>
      </c>
      <c r="O22" s="9">
        <v>4647000</v>
      </c>
      <c r="P22" s="9"/>
      <c r="Q22" s="9"/>
      <c r="R22" s="9">
        <v>108808000</v>
      </c>
      <c r="S22" s="9">
        <v>116704000</v>
      </c>
      <c r="T22" s="9">
        <v>119355770</v>
      </c>
      <c r="U22" s="40"/>
      <c r="V22" s="1"/>
      <c r="W22" s="1"/>
    </row>
    <row r="23" spans="1:26" x14ac:dyDescent="0.25">
      <c r="A23" s="1"/>
      <c r="B23" s="10"/>
      <c r="C23" s="11" t="s">
        <v>46</v>
      </c>
      <c r="D23" s="7" t="s">
        <v>47</v>
      </c>
      <c r="E23" s="9">
        <v>210000000</v>
      </c>
      <c r="F23" s="9">
        <v>50000000</v>
      </c>
      <c r="G23" s="9">
        <v>0</v>
      </c>
      <c r="H23" s="9">
        <v>0</v>
      </c>
      <c r="I23" s="9">
        <v>0</v>
      </c>
      <c r="J23" s="9">
        <v>0</v>
      </c>
      <c r="K23" s="9">
        <v>160000000</v>
      </c>
      <c r="L23" s="9">
        <v>0</v>
      </c>
      <c r="M23" s="9">
        <v>0</v>
      </c>
      <c r="N23" s="9">
        <v>0</v>
      </c>
      <c r="O23" s="9">
        <v>0</v>
      </c>
      <c r="P23" s="9"/>
      <c r="Q23" s="9"/>
      <c r="R23" s="9">
        <v>210000000</v>
      </c>
      <c r="S23" s="9">
        <v>210000000</v>
      </c>
      <c r="T23" s="9">
        <v>195118349</v>
      </c>
      <c r="U23" s="40"/>
      <c r="V23" s="1"/>
      <c r="W23" s="1"/>
    </row>
    <row r="24" spans="1:26" x14ac:dyDescent="0.25">
      <c r="A24" s="1"/>
      <c r="B24" s="10"/>
      <c r="C24" s="11" t="s">
        <v>48</v>
      </c>
      <c r="D24" s="7" t="s">
        <v>49</v>
      </c>
      <c r="E24" s="9">
        <v>25000000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16450000</v>
      </c>
      <c r="M24" s="9">
        <v>0</v>
      </c>
      <c r="N24" s="9">
        <v>0</v>
      </c>
      <c r="O24" s="9">
        <v>0</v>
      </c>
      <c r="P24" s="9"/>
      <c r="Q24" s="9"/>
      <c r="R24" s="9">
        <v>16450000</v>
      </c>
      <c r="S24" s="9">
        <v>36450000</v>
      </c>
      <c r="T24" s="9">
        <v>13055000</v>
      </c>
      <c r="U24" s="40"/>
      <c r="V24" s="1"/>
      <c r="W24" s="1"/>
    </row>
    <row r="25" spans="1:26" x14ac:dyDescent="0.25">
      <c r="A25" s="1"/>
      <c r="B25" s="10"/>
      <c r="C25" s="11" t="s">
        <v>50</v>
      </c>
      <c r="D25" s="7" t="s">
        <v>51</v>
      </c>
      <c r="E25" s="9">
        <v>20000000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/>
      <c r="Q25" s="9"/>
      <c r="R25" s="9">
        <v>0</v>
      </c>
      <c r="S25" s="9">
        <v>20000000</v>
      </c>
      <c r="T25" s="9">
        <v>0</v>
      </c>
      <c r="U25" s="40"/>
      <c r="V25" s="1"/>
      <c r="W25" s="1"/>
    </row>
    <row r="26" spans="1:26" x14ac:dyDescent="0.25">
      <c r="A26" s="1"/>
      <c r="B26" s="10"/>
      <c r="C26" s="11" t="s">
        <v>52</v>
      </c>
      <c r="D26" s="7" t="s">
        <v>53</v>
      </c>
      <c r="E26" s="9">
        <v>5000000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5000000</v>
      </c>
      <c r="M26" s="9">
        <v>0</v>
      </c>
      <c r="N26" s="9">
        <v>0</v>
      </c>
      <c r="O26" s="9">
        <v>0</v>
      </c>
      <c r="P26" s="9"/>
      <c r="Q26" s="9"/>
      <c r="R26" s="9">
        <v>5000000</v>
      </c>
      <c r="S26" s="9">
        <v>5000000</v>
      </c>
      <c r="T26" s="9">
        <v>1605000</v>
      </c>
      <c r="U26" s="40"/>
      <c r="V26" s="1"/>
      <c r="W26" s="1"/>
    </row>
    <row r="27" spans="1:26" x14ac:dyDescent="0.25">
      <c r="A27" s="1"/>
      <c r="B27" s="10"/>
      <c r="C27" s="11" t="s">
        <v>210</v>
      </c>
      <c r="D27" s="7" t="s">
        <v>211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11450000</v>
      </c>
      <c r="M27" s="9">
        <v>0</v>
      </c>
      <c r="N27" s="9">
        <v>0</v>
      </c>
      <c r="O27" s="9">
        <v>0</v>
      </c>
      <c r="P27" s="9"/>
      <c r="Q27" s="9"/>
      <c r="R27" s="9">
        <v>11450000</v>
      </c>
      <c r="S27" s="9">
        <v>11450000</v>
      </c>
      <c r="T27" s="9">
        <v>11450000</v>
      </c>
      <c r="U27" s="40"/>
      <c r="V27" s="1"/>
      <c r="W27" s="1"/>
    </row>
    <row r="28" spans="1:26" x14ac:dyDescent="0.25">
      <c r="A28" s="1"/>
      <c r="B28" s="10"/>
      <c r="C28" s="11" t="s">
        <v>54</v>
      </c>
      <c r="D28" s="7" t="s">
        <v>55</v>
      </c>
      <c r="E28" s="9">
        <v>6156765000</v>
      </c>
      <c r="F28" s="9">
        <v>1172206000</v>
      </c>
      <c r="G28" s="9">
        <v>445442000</v>
      </c>
      <c r="H28" s="9">
        <v>439229000</v>
      </c>
      <c r="I28" s="9">
        <v>293595000</v>
      </c>
      <c r="J28" s="9">
        <v>1810722000</v>
      </c>
      <c r="K28" s="9">
        <v>178350000</v>
      </c>
      <c r="L28" s="9">
        <v>189957000</v>
      </c>
      <c r="M28" s="9">
        <v>256226000</v>
      </c>
      <c r="N28" s="9">
        <v>-2707624000</v>
      </c>
      <c r="O28" s="9">
        <v>125723000</v>
      </c>
      <c r="P28" s="9"/>
      <c r="Q28" s="9"/>
      <c r="R28" s="9">
        <v>2203826000</v>
      </c>
      <c r="S28" s="9">
        <v>6236765000</v>
      </c>
      <c r="T28" s="9">
        <v>2304582381</v>
      </c>
      <c r="U28" s="40"/>
      <c r="V28" s="1"/>
      <c r="W28" s="1"/>
    </row>
    <row r="29" spans="1:26" x14ac:dyDescent="0.25">
      <c r="A29" s="1"/>
      <c r="B29" s="10"/>
      <c r="C29" s="11" t="s">
        <v>56</v>
      </c>
      <c r="D29" s="7" t="s">
        <v>57</v>
      </c>
      <c r="E29" s="9">
        <v>613500000</v>
      </c>
      <c r="F29" s="9">
        <v>20000000</v>
      </c>
      <c r="G29" s="9">
        <v>20000000</v>
      </c>
      <c r="H29" s="9">
        <v>20000000</v>
      </c>
      <c r="I29" s="9">
        <v>20000000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/>
      <c r="Q29" s="9"/>
      <c r="R29" s="9">
        <v>80000000</v>
      </c>
      <c r="S29" s="9">
        <v>693500000</v>
      </c>
      <c r="T29" s="9">
        <v>310339802</v>
      </c>
      <c r="U29" s="40"/>
      <c r="V29" s="1"/>
      <c r="W29" s="1"/>
    </row>
    <row r="30" spans="1:26" x14ac:dyDescent="0.25">
      <c r="A30" s="1"/>
      <c r="B30" s="10"/>
      <c r="C30" s="11" t="s">
        <v>58</v>
      </c>
      <c r="D30" s="7" t="s">
        <v>59</v>
      </c>
      <c r="E30" s="9">
        <v>5543265000</v>
      </c>
      <c r="F30" s="9">
        <v>1152206000</v>
      </c>
      <c r="G30" s="9">
        <v>425442000</v>
      </c>
      <c r="H30" s="9">
        <v>419229000</v>
      </c>
      <c r="I30" s="9">
        <v>273595000</v>
      </c>
      <c r="J30" s="9">
        <v>1810722000</v>
      </c>
      <c r="K30" s="9">
        <v>178350000</v>
      </c>
      <c r="L30" s="9">
        <v>189957000</v>
      </c>
      <c r="M30" s="9">
        <v>256226000</v>
      </c>
      <c r="N30" s="9">
        <v>-2707624000</v>
      </c>
      <c r="O30" s="9">
        <v>125723000</v>
      </c>
      <c r="P30" s="9"/>
      <c r="Q30" s="9"/>
      <c r="R30" s="9">
        <v>2123826000</v>
      </c>
      <c r="S30" s="9">
        <v>5543265000</v>
      </c>
      <c r="T30" s="9">
        <v>1994242579</v>
      </c>
      <c r="U30" s="40"/>
      <c r="V30" s="1"/>
      <c r="W30" s="1"/>
    </row>
    <row r="31" spans="1:26" x14ac:dyDescent="0.25">
      <c r="A31" s="1"/>
      <c r="B31" s="10"/>
      <c r="C31" s="7" t="s">
        <v>60</v>
      </c>
      <c r="D31" s="7" t="s">
        <v>61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/>
      <c r="Q31" s="9"/>
      <c r="R31" s="9">
        <v>0</v>
      </c>
      <c r="S31" s="9">
        <v>0</v>
      </c>
      <c r="T31" s="9">
        <v>0</v>
      </c>
      <c r="U31" s="40"/>
      <c r="V31" s="1"/>
      <c r="W31" s="1"/>
    </row>
    <row r="32" spans="1:26" x14ac:dyDescent="0.25">
      <c r="A32" s="1"/>
      <c r="B32" s="10"/>
      <c r="C32" s="7" t="s">
        <v>62</v>
      </c>
      <c r="D32" s="7" t="s">
        <v>63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/>
      <c r="Q32" s="9"/>
      <c r="R32" s="9">
        <v>0</v>
      </c>
      <c r="S32" s="9">
        <v>0</v>
      </c>
      <c r="T32" s="9">
        <v>0</v>
      </c>
      <c r="U32" s="40"/>
      <c r="V32" s="1"/>
      <c r="W32" s="1"/>
    </row>
    <row r="33" spans="1:31" ht="15.75" thickBot="1" x14ac:dyDescent="0.3">
      <c r="A33" s="1"/>
      <c r="B33" s="13"/>
      <c r="C33" s="14" t="s">
        <v>64</v>
      </c>
      <c r="D33" s="15" t="s">
        <v>65</v>
      </c>
      <c r="E33" s="16">
        <v>0</v>
      </c>
      <c r="F33" s="16">
        <v>21926358000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-122521000</v>
      </c>
      <c r="M33" s="16">
        <v>0</v>
      </c>
      <c r="N33" s="16">
        <v>0</v>
      </c>
      <c r="O33" s="16">
        <v>0</v>
      </c>
      <c r="P33" s="16"/>
      <c r="Q33" s="16"/>
      <c r="R33" s="16">
        <v>21803837000</v>
      </c>
      <c r="S33" s="16">
        <v>21803837000</v>
      </c>
      <c r="T33" s="16">
        <v>21803837000</v>
      </c>
      <c r="U33" s="41"/>
      <c r="V33" s="1"/>
      <c r="W33" s="1"/>
    </row>
    <row r="34" spans="1:31" ht="15.75" thickTop="1" x14ac:dyDescent="0.25">
      <c r="A34" s="1"/>
      <c r="B34" s="17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"/>
      <c r="W34" s="1"/>
    </row>
    <row r="35" spans="1:31" ht="15.75" thickBot="1" x14ac:dyDescent="0.3">
      <c r="A35" s="1"/>
      <c r="B35" s="17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"/>
      <c r="W35" s="1"/>
    </row>
    <row r="36" spans="1:31" ht="29.25" customHeight="1" thickTop="1" thickBot="1" x14ac:dyDescent="0.3">
      <c r="A36" s="1"/>
      <c r="B36" s="2"/>
      <c r="C36" s="49" t="s">
        <v>66</v>
      </c>
      <c r="D36" s="50"/>
      <c r="E36" s="51"/>
      <c r="F36" s="3" t="s">
        <v>192</v>
      </c>
      <c r="G36" s="3" t="s">
        <v>192</v>
      </c>
      <c r="H36" s="3" t="s">
        <v>192</v>
      </c>
      <c r="I36" s="3" t="s">
        <v>192</v>
      </c>
      <c r="J36" s="3" t="s">
        <v>192</v>
      </c>
      <c r="K36" s="3" t="s">
        <v>192</v>
      </c>
      <c r="L36" s="3" t="s">
        <v>192</v>
      </c>
      <c r="M36" s="3" t="s">
        <v>192</v>
      </c>
      <c r="N36" s="3" t="s">
        <v>192</v>
      </c>
      <c r="O36" s="3" t="s">
        <v>192</v>
      </c>
      <c r="P36" s="3" t="s">
        <v>192</v>
      </c>
      <c r="Q36" s="3" t="s">
        <v>192</v>
      </c>
      <c r="R36" s="52" t="s">
        <v>193</v>
      </c>
      <c r="S36" s="52" t="s">
        <v>223</v>
      </c>
      <c r="T36" s="52" t="s">
        <v>230</v>
      </c>
      <c r="U36" s="52" t="s">
        <v>1</v>
      </c>
      <c r="V36" s="1"/>
      <c r="W36" s="1"/>
    </row>
    <row r="37" spans="1:31" ht="25.5" customHeight="1" thickTop="1" thickBot="1" x14ac:dyDescent="0.3">
      <c r="A37" s="1"/>
      <c r="B37" s="5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4" t="s">
        <v>8</v>
      </c>
      <c r="I37" s="4" t="s">
        <v>9</v>
      </c>
      <c r="J37" s="4" t="s">
        <v>191</v>
      </c>
      <c r="K37" s="27" t="s">
        <v>194</v>
      </c>
      <c r="L37" s="29" t="s">
        <v>195</v>
      </c>
      <c r="M37" s="30" t="s">
        <v>196</v>
      </c>
      <c r="N37" s="31" t="s">
        <v>197</v>
      </c>
      <c r="O37" s="32" t="s">
        <v>198</v>
      </c>
      <c r="P37" s="33" t="s">
        <v>199</v>
      </c>
      <c r="Q37" s="34" t="s">
        <v>200</v>
      </c>
      <c r="R37" s="52"/>
      <c r="S37" s="52"/>
      <c r="T37" s="52"/>
      <c r="U37" s="52"/>
      <c r="V37" s="1"/>
      <c r="W37" s="1"/>
    </row>
    <row r="38" spans="1:31" ht="15.75" thickTop="1" x14ac:dyDescent="0.25">
      <c r="A38" s="1"/>
      <c r="B38" s="10"/>
      <c r="C38" s="11" t="s">
        <v>67</v>
      </c>
      <c r="D38" s="11" t="s">
        <v>68</v>
      </c>
      <c r="E38" s="9">
        <v>208877000000</v>
      </c>
      <c r="F38" s="9">
        <v>53463413000</v>
      </c>
      <c r="G38" s="9">
        <v>13014268000</v>
      </c>
      <c r="H38" s="9">
        <v>19628909000</v>
      </c>
      <c r="I38" s="9">
        <v>-5200842000</v>
      </c>
      <c r="J38" s="9">
        <v>22660618000</v>
      </c>
      <c r="K38" s="9">
        <v>10377065000</v>
      </c>
      <c r="L38" s="9">
        <v>50484671000</v>
      </c>
      <c r="M38" s="9">
        <v>12970580000</v>
      </c>
      <c r="N38" s="9">
        <v>8551663000</v>
      </c>
      <c r="O38" s="9">
        <v>11045016000</v>
      </c>
      <c r="P38" s="9"/>
      <c r="Q38" s="9"/>
      <c r="R38" s="9">
        <v>196995361000</v>
      </c>
      <c r="S38" s="9">
        <v>235782419000</v>
      </c>
      <c r="T38" s="9">
        <v>177528111573</v>
      </c>
      <c r="U38" s="8"/>
      <c r="V38" s="1"/>
      <c r="W38" s="12"/>
      <c r="X38">
        <v>1150301001</v>
      </c>
      <c r="Y38" s="12">
        <v>55753868717</v>
      </c>
      <c r="Z38" s="12"/>
      <c r="AA38" s="12"/>
      <c r="AB38" s="12"/>
      <c r="AC38" s="12"/>
      <c r="AD38" s="12"/>
      <c r="AE38" s="12"/>
    </row>
    <row r="39" spans="1:31" x14ac:dyDescent="0.25">
      <c r="A39" s="1"/>
      <c r="B39" s="10">
        <v>0.42</v>
      </c>
      <c r="C39" s="11" t="s">
        <v>69</v>
      </c>
      <c r="D39" s="11" t="s">
        <v>70</v>
      </c>
      <c r="E39" s="9">
        <v>44627500000</v>
      </c>
      <c r="F39" s="9">
        <v>3479321000</v>
      </c>
      <c r="G39" s="9">
        <v>3004036000</v>
      </c>
      <c r="H39" s="9">
        <v>2950915000</v>
      </c>
      <c r="I39" s="9">
        <v>2627096000</v>
      </c>
      <c r="J39" s="9">
        <v>5345177000</v>
      </c>
      <c r="K39" s="9">
        <v>2906619000</v>
      </c>
      <c r="L39" s="9">
        <v>4421018000</v>
      </c>
      <c r="M39" s="9">
        <v>2953378000</v>
      </c>
      <c r="N39" s="9">
        <v>3086879000</v>
      </c>
      <c r="O39" s="9">
        <v>4365896000</v>
      </c>
      <c r="P39" s="9"/>
      <c r="Q39" s="9"/>
      <c r="R39" s="9">
        <v>35140335000</v>
      </c>
      <c r="S39" s="9">
        <v>45688563000</v>
      </c>
      <c r="T39" s="9">
        <v>32731365261</v>
      </c>
      <c r="U39" s="9">
        <v>70515727735.73999</v>
      </c>
      <c r="V39" s="1"/>
      <c r="W39" s="1"/>
      <c r="X39">
        <v>1150301002</v>
      </c>
      <c r="Y39" s="12">
        <v>7622718981</v>
      </c>
    </row>
    <row r="40" spans="1:31" x14ac:dyDescent="0.25">
      <c r="A40" s="1"/>
      <c r="B40" s="10"/>
      <c r="C40" s="11" t="s">
        <v>71</v>
      </c>
      <c r="D40" s="11" t="s">
        <v>72</v>
      </c>
      <c r="E40" s="9">
        <v>27342151000</v>
      </c>
      <c r="F40" s="9">
        <v>1920555000</v>
      </c>
      <c r="G40" s="9">
        <v>1769489000</v>
      </c>
      <c r="H40" s="9">
        <v>1699760000</v>
      </c>
      <c r="I40" s="9">
        <v>1847762000</v>
      </c>
      <c r="J40" s="9">
        <v>2515565000</v>
      </c>
      <c r="K40" s="9">
        <v>1662847000</v>
      </c>
      <c r="L40" s="9">
        <v>2696998000</v>
      </c>
      <c r="M40" s="9">
        <v>1661174000</v>
      </c>
      <c r="N40" s="9">
        <v>1724373000</v>
      </c>
      <c r="O40" s="9">
        <v>2620760000</v>
      </c>
      <c r="P40" s="9"/>
      <c r="Q40" s="9"/>
      <c r="R40" s="9">
        <v>20119283000</v>
      </c>
      <c r="S40" s="9">
        <v>27386408000</v>
      </c>
      <c r="T40" s="9">
        <v>19042145038</v>
      </c>
      <c r="U40" s="9"/>
      <c r="V40" s="1"/>
      <c r="W40" s="1"/>
      <c r="X40">
        <v>1150301003</v>
      </c>
      <c r="Y40" s="12">
        <v>6278185923</v>
      </c>
    </row>
    <row r="41" spans="1:31" x14ac:dyDescent="0.25">
      <c r="A41" s="1"/>
      <c r="B41" s="10">
        <v>0.4</v>
      </c>
      <c r="C41" s="11" t="s">
        <v>73</v>
      </c>
      <c r="D41" s="11" t="s">
        <v>74</v>
      </c>
      <c r="E41" s="9">
        <v>10911008000</v>
      </c>
      <c r="F41" s="9">
        <v>862955000</v>
      </c>
      <c r="G41" s="9">
        <v>714399000</v>
      </c>
      <c r="H41" s="9">
        <v>704734000</v>
      </c>
      <c r="I41" s="9">
        <v>843542000</v>
      </c>
      <c r="J41" s="9">
        <v>1477836000</v>
      </c>
      <c r="K41" s="9">
        <v>719812000</v>
      </c>
      <c r="L41" s="9">
        <v>1208732000</v>
      </c>
      <c r="M41" s="9">
        <v>726349000</v>
      </c>
      <c r="N41" s="9">
        <v>795904000</v>
      </c>
      <c r="O41" s="9">
        <v>1182545000</v>
      </c>
      <c r="P41" s="9"/>
      <c r="Q41" s="9"/>
      <c r="R41" s="9">
        <v>9236808000</v>
      </c>
      <c r="S41" s="9">
        <v>11349036000</v>
      </c>
      <c r="T41" s="9">
        <v>8969251920</v>
      </c>
      <c r="U41" s="9">
        <v>10954563200</v>
      </c>
      <c r="V41" s="1"/>
      <c r="W41" s="1"/>
      <c r="X41" s="44">
        <v>1150301004001</v>
      </c>
      <c r="Y41" s="12">
        <v>2099005100</v>
      </c>
      <c r="Z41" s="12"/>
    </row>
    <row r="42" spans="1:31" x14ac:dyDescent="0.25">
      <c r="A42" s="1"/>
      <c r="B42" s="10">
        <v>0.1</v>
      </c>
      <c r="C42" s="11" t="s">
        <v>75</v>
      </c>
      <c r="D42" s="11" t="s">
        <v>76</v>
      </c>
      <c r="E42" s="9">
        <v>2124559000</v>
      </c>
      <c r="F42" s="9">
        <v>192594000</v>
      </c>
      <c r="G42" s="9">
        <v>175043000</v>
      </c>
      <c r="H42" s="9">
        <v>174077000</v>
      </c>
      <c r="I42" s="9">
        <v>173161000</v>
      </c>
      <c r="J42" s="9">
        <v>380136000</v>
      </c>
      <c r="K42" s="9">
        <v>179613000</v>
      </c>
      <c r="L42" s="9">
        <v>174038000</v>
      </c>
      <c r="M42" s="9">
        <v>180118000</v>
      </c>
      <c r="N42" s="9">
        <v>181982000</v>
      </c>
      <c r="O42" s="9">
        <v>177932000</v>
      </c>
      <c r="P42" s="9"/>
      <c r="Q42" s="9"/>
      <c r="R42" s="9">
        <v>1988694000</v>
      </c>
      <c r="S42" s="9">
        <v>2376757000</v>
      </c>
      <c r="T42" s="9">
        <v>1854245836</v>
      </c>
      <c r="U42" s="9">
        <v>2738640800</v>
      </c>
      <c r="V42" s="1"/>
      <c r="W42" s="1"/>
      <c r="X42">
        <v>1150302001</v>
      </c>
      <c r="Y42" s="12">
        <v>20185247411</v>
      </c>
      <c r="AA42">
        <v>1150301001</v>
      </c>
      <c r="AB42" s="12">
        <v>70085986073</v>
      </c>
    </row>
    <row r="43" spans="1:31" x14ac:dyDescent="0.25">
      <c r="A43" s="1"/>
      <c r="B43" s="10"/>
      <c r="C43" s="11" t="s">
        <v>77</v>
      </c>
      <c r="D43" s="11" t="s">
        <v>78</v>
      </c>
      <c r="E43" s="9">
        <v>4249782000</v>
      </c>
      <c r="F43" s="9">
        <v>503217000</v>
      </c>
      <c r="G43" s="9">
        <v>345105000</v>
      </c>
      <c r="H43" s="9">
        <v>372344000</v>
      </c>
      <c r="I43" s="9">
        <v>-237369000</v>
      </c>
      <c r="J43" s="9">
        <v>971640000</v>
      </c>
      <c r="K43" s="9">
        <v>344347000</v>
      </c>
      <c r="L43" s="9">
        <v>341250000</v>
      </c>
      <c r="M43" s="9">
        <v>385737000</v>
      </c>
      <c r="N43" s="9">
        <v>384620000</v>
      </c>
      <c r="O43" s="9">
        <v>384659000</v>
      </c>
      <c r="P43" s="9"/>
      <c r="Q43" s="9"/>
      <c r="R43" s="9">
        <v>3795550000</v>
      </c>
      <c r="S43" s="9">
        <v>4576362000</v>
      </c>
      <c r="T43" s="9">
        <v>2865722467</v>
      </c>
      <c r="U43" s="9"/>
      <c r="V43" s="1"/>
      <c r="W43" s="28"/>
      <c r="X43">
        <v>1150302002</v>
      </c>
      <c r="Y43" s="12">
        <v>623097099</v>
      </c>
      <c r="AA43">
        <v>1150301002</v>
      </c>
      <c r="AB43" s="12">
        <v>9245691584</v>
      </c>
    </row>
    <row r="44" spans="1:31" x14ac:dyDescent="0.25">
      <c r="A44" s="1"/>
      <c r="B44" s="10"/>
      <c r="C44" s="11" t="s">
        <v>79</v>
      </c>
      <c r="D44" s="11" t="s">
        <v>80</v>
      </c>
      <c r="E44" s="9">
        <v>33978224000</v>
      </c>
      <c r="F44" s="9">
        <v>8312168000</v>
      </c>
      <c r="G44" s="9">
        <v>2685202000</v>
      </c>
      <c r="H44" s="9">
        <v>3178498000</v>
      </c>
      <c r="I44" s="9">
        <v>-4715931000</v>
      </c>
      <c r="J44" s="9">
        <v>3867331000</v>
      </c>
      <c r="K44" s="9">
        <v>2812823000</v>
      </c>
      <c r="L44" s="9">
        <v>7835779000</v>
      </c>
      <c r="M44" s="9">
        <v>2620279000</v>
      </c>
      <c r="N44" s="9">
        <v>3470142000</v>
      </c>
      <c r="O44" s="9">
        <v>2555370000</v>
      </c>
      <c r="P44" s="9"/>
      <c r="Q44" s="9"/>
      <c r="R44" s="9">
        <v>32621661000</v>
      </c>
      <c r="S44" s="9">
        <v>39863425000</v>
      </c>
      <c r="T44" s="9">
        <v>25513544769</v>
      </c>
      <c r="U44" s="9"/>
      <c r="V44" s="1"/>
      <c r="W44" s="1"/>
      <c r="X44">
        <v>1150303</v>
      </c>
      <c r="Y44" s="12">
        <v>0</v>
      </c>
      <c r="AA44">
        <v>1150301003</v>
      </c>
      <c r="AB44" s="12">
        <v>6526742401</v>
      </c>
    </row>
    <row r="45" spans="1:31" x14ac:dyDescent="0.25">
      <c r="A45" s="1"/>
      <c r="B45" s="10"/>
      <c r="C45" s="11" t="s">
        <v>81</v>
      </c>
      <c r="D45" s="11" t="s">
        <v>82</v>
      </c>
      <c r="E45" s="9">
        <v>470250000</v>
      </c>
      <c r="F45" s="9">
        <v>433653000</v>
      </c>
      <c r="G45" s="9">
        <v>0</v>
      </c>
      <c r="H45" s="9">
        <v>3450000</v>
      </c>
      <c r="I45" s="9">
        <v>-398000000</v>
      </c>
      <c r="J45" s="9">
        <v>202000000</v>
      </c>
      <c r="K45" s="9">
        <v>4300000</v>
      </c>
      <c r="L45" s="9">
        <v>0</v>
      </c>
      <c r="M45" s="9">
        <v>204750000</v>
      </c>
      <c r="N45" s="9">
        <v>4000000</v>
      </c>
      <c r="O45" s="9">
        <v>12500000</v>
      </c>
      <c r="P45" s="9"/>
      <c r="Q45" s="9"/>
      <c r="R45" s="9">
        <v>466653000</v>
      </c>
      <c r="S45" s="9">
        <v>483153000</v>
      </c>
      <c r="T45" s="9">
        <v>431132898</v>
      </c>
      <c r="U45" s="9"/>
      <c r="V45" s="1"/>
      <c r="W45" s="1"/>
      <c r="X45" s="44">
        <v>1150503007001</v>
      </c>
      <c r="Y45" s="12">
        <v>0</v>
      </c>
      <c r="AA45" s="44">
        <v>1150301004001</v>
      </c>
      <c r="AB45" s="12">
        <v>3659787297</v>
      </c>
    </row>
    <row r="46" spans="1:31" x14ac:dyDescent="0.25">
      <c r="A46" s="1"/>
      <c r="B46" s="10"/>
      <c r="C46" s="11" t="s">
        <v>83</v>
      </c>
      <c r="D46" s="11" t="s">
        <v>84</v>
      </c>
      <c r="E46" s="9">
        <v>983000000</v>
      </c>
      <c r="F46" s="9">
        <v>52976000</v>
      </c>
      <c r="G46" s="9">
        <v>29500000</v>
      </c>
      <c r="H46" s="9">
        <v>452000000</v>
      </c>
      <c r="I46" s="9">
        <v>-510000000</v>
      </c>
      <c r="J46" s="9">
        <v>525000000</v>
      </c>
      <c r="K46" s="9">
        <v>0</v>
      </c>
      <c r="L46" s="9">
        <v>7000000</v>
      </c>
      <c r="M46" s="9">
        <v>0</v>
      </c>
      <c r="N46" s="9">
        <v>474000000</v>
      </c>
      <c r="O46" s="9">
        <v>0</v>
      </c>
      <c r="P46" s="9"/>
      <c r="Q46" s="9"/>
      <c r="R46" s="9">
        <v>1030476000</v>
      </c>
      <c r="S46" s="9">
        <v>1030476000</v>
      </c>
      <c r="T46" s="9">
        <v>671260903</v>
      </c>
      <c r="U46" s="9"/>
      <c r="V46" s="1"/>
      <c r="W46" s="1"/>
      <c r="X46">
        <v>11506</v>
      </c>
      <c r="Y46" s="12">
        <v>1392695060</v>
      </c>
      <c r="AA46">
        <v>1150302001</v>
      </c>
      <c r="AB46" s="12">
        <v>29421034105</v>
      </c>
    </row>
    <row r="47" spans="1:31" x14ac:dyDescent="0.25">
      <c r="A47" s="1"/>
      <c r="B47" s="10"/>
      <c r="C47" s="11" t="s">
        <v>85</v>
      </c>
      <c r="D47" s="11" t="s">
        <v>86</v>
      </c>
      <c r="E47" s="9">
        <v>289560000</v>
      </c>
      <c r="F47" s="9">
        <v>53175000</v>
      </c>
      <c r="G47" s="9">
        <v>23895000</v>
      </c>
      <c r="H47" s="9">
        <v>24525000</v>
      </c>
      <c r="I47" s="9">
        <v>23895000</v>
      </c>
      <c r="J47" s="9">
        <v>24525000</v>
      </c>
      <c r="K47" s="9">
        <v>23895000</v>
      </c>
      <c r="L47" s="9">
        <v>24525000</v>
      </c>
      <c r="M47" s="9">
        <v>24195000</v>
      </c>
      <c r="N47" s="9">
        <v>24525000</v>
      </c>
      <c r="O47" s="9">
        <v>-26105000</v>
      </c>
      <c r="P47" s="9"/>
      <c r="Q47" s="9"/>
      <c r="R47" s="9">
        <v>221050000</v>
      </c>
      <c r="S47" s="9">
        <v>268840000</v>
      </c>
      <c r="T47" s="9">
        <v>156330121</v>
      </c>
      <c r="U47" s="9"/>
      <c r="V47" s="1"/>
      <c r="W47" s="1"/>
      <c r="X47">
        <v>1150802001</v>
      </c>
      <c r="Y47" s="12">
        <v>4837871188</v>
      </c>
      <c r="AA47">
        <v>1150302002</v>
      </c>
      <c r="AB47" s="12">
        <v>1072646822</v>
      </c>
    </row>
    <row r="48" spans="1:31" x14ac:dyDescent="0.25">
      <c r="A48" s="1"/>
      <c r="B48" s="10"/>
      <c r="C48" s="11" t="s">
        <v>87</v>
      </c>
      <c r="D48" s="11" t="s">
        <v>88</v>
      </c>
      <c r="E48" s="9">
        <v>716055000</v>
      </c>
      <c r="F48" s="9">
        <v>239434000</v>
      </c>
      <c r="G48" s="9">
        <v>9127000</v>
      </c>
      <c r="H48" s="9">
        <v>112656000</v>
      </c>
      <c r="I48" s="9">
        <v>-177716000</v>
      </c>
      <c r="J48" s="9">
        <v>304931000</v>
      </c>
      <c r="K48" s="9">
        <v>94435000</v>
      </c>
      <c r="L48" s="9">
        <v>47462000</v>
      </c>
      <c r="M48" s="9">
        <v>72718000</v>
      </c>
      <c r="N48" s="9">
        <v>45903000</v>
      </c>
      <c r="O48" s="9">
        <v>879000</v>
      </c>
      <c r="P48" s="9"/>
      <c r="Q48" s="9"/>
      <c r="R48" s="9">
        <v>749829000</v>
      </c>
      <c r="S48" s="9">
        <v>851096000</v>
      </c>
      <c r="T48" s="9">
        <v>468646139</v>
      </c>
      <c r="U48" s="9"/>
      <c r="V48" s="1"/>
      <c r="W48" s="1"/>
      <c r="X48">
        <v>1150802003</v>
      </c>
      <c r="Y48" s="12">
        <v>53702933</v>
      </c>
      <c r="AA48">
        <v>1150303</v>
      </c>
      <c r="AB48" s="12">
        <v>33244974171</v>
      </c>
    </row>
    <row r="49" spans="1:28" x14ac:dyDescent="0.25">
      <c r="A49" s="1"/>
      <c r="B49" s="10"/>
      <c r="C49" s="11" t="s">
        <v>89</v>
      </c>
      <c r="D49" s="11" t="s">
        <v>90</v>
      </c>
      <c r="E49" s="9">
        <v>4568542000</v>
      </c>
      <c r="F49" s="9">
        <v>510980000</v>
      </c>
      <c r="G49" s="9">
        <v>377912000</v>
      </c>
      <c r="H49" s="9">
        <v>381929000</v>
      </c>
      <c r="I49" s="9">
        <v>387404000</v>
      </c>
      <c r="J49" s="9">
        <v>379199000</v>
      </c>
      <c r="K49" s="9">
        <v>379255000</v>
      </c>
      <c r="L49" s="9">
        <v>383443000</v>
      </c>
      <c r="M49" s="9">
        <v>379255000</v>
      </c>
      <c r="N49" s="9">
        <v>379255000</v>
      </c>
      <c r="O49" s="9">
        <v>1262255000</v>
      </c>
      <c r="P49" s="9"/>
      <c r="Q49" s="9"/>
      <c r="R49" s="9">
        <v>4820887000</v>
      </c>
      <c r="S49" s="9">
        <v>5574610000</v>
      </c>
      <c r="T49" s="9">
        <v>4410056857</v>
      </c>
      <c r="U49" s="9"/>
      <c r="V49" s="1"/>
      <c r="W49" s="1"/>
      <c r="X49">
        <v>1150802005</v>
      </c>
      <c r="Y49" s="12">
        <v>2377453156</v>
      </c>
      <c r="AA49" s="44">
        <v>1150503007001</v>
      </c>
      <c r="AB49" s="12">
        <v>0</v>
      </c>
    </row>
    <row r="50" spans="1:28" x14ac:dyDescent="0.25">
      <c r="A50" s="1"/>
      <c r="B50" s="10"/>
      <c r="C50" s="11" t="s">
        <v>91</v>
      </c>
      <c r="D50" s="11" t="s">
        <v>92</v>
      </c>
      <c r="E50" s="9">
        <v>1109760000</v>
      </c>
      <c r="F50" s="9">
        <v>668828000</v>
      </c>
      <c r="G50" s="9">
        <v>42598000</v>
      </c>
      <c r="H50" s="9">
        <v>53188000</v>
      </c>
      <c r="I50" s="9">
        <v>-440388000</v>
      </c>
      <c r="J50" s="9">
        <v>367813000</v>
      </c>
      <c r="K50" s="9">
        <v>277146000</v>
      </c>
      <c r="L50" s="9">
        <v>228539000</v>
      </c>
      <c r="M50" s="9">
        <v>127845000</v>
      </c>
      <c r="N50" s="9">
        <v>146963000</v>
      </c>
      <c r="O50" s="9">
        <v>20270000</v>
      </c>
      <c r="P50" s="9"/>
      <c r="Q50" s="9"/>
      <c r="R50" s="9">
        <v>1492802000</v>
      </c>
      <c r="S50" s="9">
        <v>1866416000</v>
      </c>
      <c r="T50" s="9">
        <v>630540518</v>
      </c>
      <c r="U50" s="9"/>
      <c r="V50" s="1"/>
      <c r="W50" s="1"/>
      <c r="X50">
        <v>1150802008</v>
      </c>
      <c r="Y50" s="12">
        <v>1252230276</v>
      </c>
      <c r="AA50">
        <v>11506</v>
      </c>
      <c r="AB50" s="12">
        <v>957191463</v>
      </c>
    </row>
    <row r="51" spans="1:28" x14ac:dyDescent="0.25">
      <c r="A51" s="1"/>
      <c r="B51" s="10"/>
      <c r="C51" s="11" t="s">
        <v>93</v>
      </c>
      <c r="D51" s="11" t="s">
        <v>94</v>
      </c>
      <c r="E51" s="9">
        <v>461107000</v>
      </c>
      <c r="F51" s="9">
        <v>153177000</v>
      </c>
      <c r="G51" s="9">
        <v>70736000</v>
      </c>
      <c r="H51" s="9">
        <v>81573000</v>
      </c>
      <c r="I51" s="9">
        <v>-143000000</v>
      </c>
      <c r="J51" s="9">
        <v>27225000</v>
      </c>
      <c r="K51" s="9">
        <v>240973000</v>
      </c>
      <c r="L51" s="9">
        <v>11500000</v>
      </c>
      <c r="M51" s="9">
        <v>51800000</v>
      </c>
      <c r="N51" s="9">
        <v>38666000</v>
      </c>
      <c r="O51" s="9">
        <v>22300000</v>
      </c>
      <c r="P51" s="9"/>
      <c r="Q51" s="9"/>
      <c r="R51" s="9">
        <v>554950000</v>
      </c>
      <c r="S51" s="9">
        <v>608284000</v>
      </c>
      <c r="T51" s="9">
        <v>247390799</v>
      </c>
      <c r="U51" s="9"/>
      <c r="V51" s="1"/>
      <c r="W51" s="1"/>
      <c r="X51" s="44">
        <v>1151303005001</v>
      </c>
      <c r="Y51" s="12">
        <v>0</v>
      </c>
      <c r="AA51">
        <v>1150802001</v>
      </c>
      <c r="AB51" s="12">
        <v>3838559034</v>
      </c>
    </row>
    <row r="52" spans="1:28" x14ac:dyDescent="0.25">
      <c r="A52" s="1"/>
      <c r="B52" s="10"/>
      <c r="C52" s="11" t="s">
        <v>95</v>
      </c>
      <c r="D52" s="11" t="s">
        <v>96</v>
      </c>
      <c r="E52" s="9">
        <v>19468738000</v>
      </c>
      <c r="F52" s="9">
        <v>5048464000</v>
      </c>
      <c r="G52" s="9">
        <v>1586115000</v>
      </c>
      <c r="H52" s="9">
        <v>1454602000</v>
      </c>
      <c r="I52" s="9">
        <v>-3068391000</v>
      </c>
      <c r="J52" s="9">
        <v>1669133000</v>
      </c>
      <c r="K52" s="9">
        <v>1248940000</v>
      </c>
      <c r="L52" s="9">
        <v>5974776000</v>
      </c>
      <c r="M52" s="9">
        <v>1370777000</v>
      </c>
      <c r="N52" s="9">
        <v>1909108000</v>
      </c>
      <c r="O52" s="9">
        <v>1330364000</v>
      </c>
      <c r="P52" s="9"/>
      <c r="Q52" s="9"/>
      <c r="R52" s="9">
        <v>18523888000</v>
      </c>
      <c r="S52" s="9">
        <v>22772262000</v>
      </c>
      <c r="T52" s="9">
        <v>14038239189</v>
      </c>
      <c r="U52" s="9"/>
      <c r="V52" s="1"/>
      <c r="W52" s="1"/>
      <c r="X52" s="44">
        <v>1151303005002</v>
      </c>
      <c r="Y52" s="12">
        <v>0</v>
      </c>
      <c r="AA52">
        <v>1150802003</v>
      </c>
      <c r="AB52" s="12">
        <v>40978738</v>
      </c>
    </row>
    <row r="53" spans="1:28" x14ac:dyDescent="0.25">
      <c r="A53" s="1"/>
      <c r="B53" s="10"/>
      <c r="C53" s="11" t="s">
        <v>97</v>
      </c>
      <c r="D53" s="11" t="s">
        <v>98</v>
      </c>
      <c r="E53" s="9">
        <v>2465717000</v>
      </c>
      <c r="F53" s="9">
        <v>357489000</v>
      </c>
      <c r="G53" s="9">
        <v>159748000</v>
      </c>
      <c r="H53" s="9">
        <v>257379000</v>
      </c>
      <c r="I53" s="9">
        <v>199010000</v>
      </c>
      <c r="J53" s="9">
        <v>132583000</v>
      </c>
      <c r="K53" s="9">
        <v>179668000</v>
      </c>
      <c r="L53" s="9">
        <v>192414000</v>
      </c>
      <c r="M53" s="9">
        <v>172214000</v>
      </c>
      <c r="N53" s="9">
        <v>226234000</v>
      </c>
      <c r="O53" s="9">
        <v>190184000</v>
      </c>
      <c r="P53" s="9"/>
      <c r="Q53" s="9"/>
      <c r="R53" s="9">
        <v>2066923000</v>
      </c>
      <c r="S53" s="9">
        <v>2769823000</v>
      </c>
      <c r="T53" s="9">
        <v>2167433774</v>
      </c>
      <c r="U53" s="9"/>
      <c r="V53" s="1"/>
      <c r="W53" s="1"/>
      <c r="X53">
        <v>1150803</v>
      </c>
      <c r="Y53" s="12">
        <v>3130344187</v>
      </c>
      <c r="AA53">
        <v>1150802005</v>
      </c>
      <c r="AB53" s="12">
        <v>4397567419</v>
      </c>
    </row>
    <row r="54" spans="1:28" x14ac:dyDescent="0.25">
      <c r="A54" s="1"/>
      <c r="B54" s="10"/>
      <c r="C54" s="11" t="s">
        <v>99</v>
      </c>
      <c r="D54" s="11" t="s">
        <v>100</v>
      </c>
      <c r="E54" s="9">
        <v>632964000</v>
      </c>
      <c r="F54" s="9">
        <v>58723000</v>
      </c>
      <c r="G54" s="9">
        <v>29544000</v>
      </c>
      <c r="H54" s="9">
        <v>50667000</v>
      </c>
      <c r="I54" s="9">
        <v>25364000</v>
      </c>
      <c r="J54" s="9">
        <v>25805000</v>
      </c>
      <c r="K54" s="9">
        <v>25573000</v>
      </c>
      <c r="L54" s="9">
        <v>25573000</v>
      </c>
      <c r="M54" s="9">
        <v>25573000</v>
      </c>
      <c r="N54" s="9">
        <v>25921000</v>
      </c>
      <c r="O54" s="9">
        <v>40573000</v>
      </c>
      <c r="P54" s="9"/>
      <c r="Q54" s="9"/>
      <c r="R54" s="9">
        <v>333316000</v>
      </c>
      <c r="S54" s="9">
        <v>728503000</v>
      </c>
      <c r="T54" s="9">
        <v>562329070</v>
      </c>
      <c r="U54" s="9"/>
      <c r="V54" s="1"/>
      <c r="W54" s="1"/>
      <c r="Y54" s="12">
        <v>44354696413.019997</v>
      </c>
      <c r="AA54">
        <v>1150802008</v>
      </c>
      <c r="AB54" s="12">
        <v>1894200113</v>
      </c>
    </row>
    <row r="55" spans="1:28" x14ac:dyDescent="0.25">
      <c r="A55" s="1"/>
      <c r="B55" s="10"/>
      <c r="C55" s="11" t="s">
        <v>101</v>
      </c>
      <c r="D55" s="11" t="s">
        <v>102</v>
      </c>
      <c r="E55" s="9">
        <v>2764546000</v>
      </c>
      <c r="F55" s="9">
        <v>710870000</v>
      </c>
      <c r="G55" s="9">
        <v>233166000</v>
      </c>
      <c r="H55" s="9">
        <v>297862000</v>
      </c>
      <c r="I55" s="9">
        <v>-467522000</v>
      </c>
      <c r="J55" s="9">
        <v>207450000</v>
      </c>
      <c r="K55" s="9">
        <v>322225000</v>
      </c>
      <c r="L55" s="9">
        <v>803880000</v>
      </c>
      <c r="M55" s="9">
        <v>189485000</v>
      </c>
      <c r="N55" s="9">
        <v>193154000</v>
      </c>
      <c r="O55" s="9">
        <v>-179517000</v>
      </c>
      <c r="P55" s="9"/>
      <c r="Q55" s="9"/>
      <c r="R55" s="9">
        <v>2311053000</v>
      </c>
      <c r="S55" s="9">
        <v>2856051000</v>
      </c>
      <c r="T55" s="9">
        <v>1705060159</v>
      </c>
      <c r="U55" s="9"/>
      <c r="V55" s="1"/>
      <c r="W55" s="1"/>
      <c r="AA55" s="44">
        <v>1151303005001</v>
      </c>
      <c r="AB55" s="12">
        <v>0</v>
      </c>
    </row>
    <row r="56" spans="1:28" x14ac:dyDescent="0.25">
      <c r="A56" s="1"/>
      <c r="B56" s="10"/>
      <c r="C56" s="11" t="s">
        <v>103</v>
      </c>
      <c r="D56" s="11" t="s">
        <v>104</v>
      </c>
      <c r="E56" s="9">
        <v>47985000</v>
      </c>
      <c r="F56" s="9">
        <v>24399000</v>
      </c>
      <c r="G56" s="9">
        <v>122861000</v>
      </c>
      <c r="H56" s="9">
        <v>8667000</v>
      </c>
      <c r="I56" s="9">
        <v>-146587000</v>
      </c>
      <c r="J56" s="9">
        <v>1667000</v>
      </c>
      <c r="K56" s="9">
        <v>16413000</v>
      </c>
      <c r="L56" s="9">
        <v>136667000</v>
      </c>
      <c r="M56" s="9">
        <v>1667000</v>
      </c>
      <c r="N56" s="9">
        <v>2413000</v>
      </c>
      <c r="O56" s="9">
        <v>-118333000</v>
      </c>
      <c r="P56" s="9"/>
      <c r="Q56" s="9"/>
      <c r="R56" s="9">
        <v>49834000</v>
      </c>
      <c r="S56" s="9">
        <v>53911000</v>
      </c>
      <c r="T56" s="9">
        <v>25124342</v>
      </c>
      <c r="U56" s="9"/>
      <c r="V56" s="1"/>
      <c r="W56" s="1"/>
      <c r="AA56" s="44">
        <v>1151303005002</v>
      </c>
      <c r="AB56" s="12">
        <v>0</v>
      </c>
    </row>
    <row r="57" spans="1:28" x14ac:dyDescent="0.25">
      <c r="A57" s="1"/>
      <c r="B57" s="10"/>
      <c r="C57" s="11" t="s">
        <v>105</v>
      </c>
      <c r="D57" s="11" t="s">
        <v>106</v>
      </c>
      <c r="E57" s="9">
        <v>545958000</v>
      </c>
      <c r="F57" s="9">
        <v>545958000</v>
      </c>
      <c r="G57" s="9">
        <v>0</v>
      </c>
      <c r="H57" s="9">
        <v>0</v>
      </c>
      <c r="I57" s="9">
        <v>428091000</v>
      </c>
      <c r="J57" s="9">
        <v>0</v>
      </c>
      <c r="K57" s="9">
        <v>55000000</v>
      </c>
      <c r="L57" s="9">
        <v>0</v>
      </c>
      <c r="M57" s="9">
        <v>317278000</v>
      </c>
      <c r="N57" s="9">
        <v>0</v>
      </c>
      <c r="O57" s="9">
        <v>0</v>
      </c>
      <c r="P57" s="9"/>
      <c r="Q57" s="9"/>
      <c r="R57" s="9">
        <v>1346327000</v>
      </c>
      <c r="S57" s="9">
        <v>1346327000</v>
      </c>
      <c r="T57" s="9">
        <v>1110949491</v>
      </c>
      <c r="U57" s="9"/>
      <c r="V57" s="1"/>
      <c r="W57" s="1"/>
      <c r="AA57">
        <v>1150803</v>
      </c>
      <c r="AB57" s="12">
        <v>3509230627</v>
      </c>
    </row>
    <row r="58" spans="1:28" x14ac:dyDescent="0.25">
      <c r="A58" s="1"/>
      <c r="B58" s="10"/>
      <c r="C58" s="11" t="s">
        <v>107</v>
      </c>
      <c r="D58" s="11" t="s">
        <v>108</v>
      </c>
      <c r="E58" s="9">
        <v>545958000</v>
      </c>
      <c r="F58" s="9">
        <v>545958000</v>
      </c>
      <c r="G58" s="9">
        <v>0</v>
      </c>
      <c r="H58" s="9">
        <v>0</v>
      </c>
      <c r="I58" s="9">
        <v>428091000</v>
      </c>
      <c r="J58" s="9">
        <v>0</v>
      </c>
      <c r="K58" s="9">
        <v>55000000</v>
      </c>
      <c r="L58" s="9">
        <v>0</v>
      </c>
      <c r="M58" s="9">
        <v>317278000</v>
      </c>
      <c r="N58" s="9">
        <v>0</v>
      </c>
      <c r="O58" s="9">
        <v>0</v>
      </c>
      <c r="P58" s="9"/>
      <c r="Q58" s="9"/>
      <c r="R58" s="9">
        <v>1346327000</v>
      </c>
      <c r="S58" s="9">
        <v>1346327000</v>
      </c>
      <c r="T58" s="9">
        <v>1110949491</v>
      </c>
      <c r="U58" s="9"/>
      <c r="V58" s="1"/>
      <c r="W58" s="1"/>
      <c r="AB58" s="12">
        <v>70515727735.73999</v>
      </c>
    </row>
    <row r="59" spans="1:28" x14ac:dyDescent="0.25">
      <c r="A59" s="1"/>
      <c r="B59" s="10">
        <v>7.0000000000000007E-2</v>
      </c>
      <c r="C59" s="11" t="s">
        <v>109</v>
      </c>
      <c r="D59" s="11" t="s">
        <v>110</v>
      </c>
      <c r="E59" s="9">
        <v>114191177000</v>
      </c>
      <c r="F59" s="9">
        <v>37403424000</v>
      </c>
      <c r="G59" s="9">
        <v>6069711000</v>
      </c>
      <c r="H59" s="9">
        <v>12055074000</v>
      </c>
      <c r="I59" s="9">
        <v>-9592295000</v>
      </c>
      <c r="J59" s="9">
        <v>11200650000</v>
      </c>
      <c r="K59" s="9">
        <v>6761088000</v>
      </c>
      <c r="L59" s="9">
        <v>36068835000</v>
      </c>
      <c r="M59" s="9">
        <v>5566882000</v>
      </c>
      <c r="N59" s="9">
        <v>3561543000</v>
      </c>
      <c r="O59" s="9">
        <v>2941584000</v>
      </c>
      <c r="P59" s="9"/>
      <c r="Q59" s="9"/>
      <c r="R59" s="9">
        <v>112036496000</v>
      </c>
      <c r="S59" s="9">
        <v>117149373000</v>
      </c>
      <c r="T59" s="9">
        <v>103383932442</v>
      </c>
      <c r="U59" s="9">
        <v>16504769330.000002</v>
      </c>
      <c r="V59" s="1"/>
      <c r="W59" s="1"/>
    </row>
    <row r="60" spans="1:28" x14ac:dyDescent="0.25">
      <c r="A60" s="1"/>
      <c r="B60" s="10"/>
      <c r="C60" s="11" t="s">
        <v>111</v>
      </c>
      <c r="D60" s="11" t="s">
        <v>112</v>
      </c>
      <c r="E60" s="9">
        <v>40068980000</v>
      </c>
      <c r="F60" s="9">
        <v>15892792000</v>
      </c>
      <c r="G60" s="9">
        <v>1046731000</v>
      </c>
      <c r="H60" s="9">
        <v>1128656000</v>
      </c>
      <c r="I60" s="9">
        <v>-1688004000</v>
      </c>
      <c r="J60" s="9">
        <v>1793568000</v>
      </c>
      <c r="K60" s="9">
        <v>1650739000</v>
      </c>
      <c r="L60" s="9">
        <v>13622000000</v>
      </c>
      <c r="M60" s="9">
        <v>1239156000</v>
      </c>
      <c r="N60" s="9">
        <v>1625485000</v>
      </c>
      <c r="O60" s="9">
        <v>1560806000</v>
      </c>
      <c r="P60" s="9"/>
      <c r="Q60" s="9"/>
      <c r="R60" s="9">
        <v>37871929000</v>
      </c>
      <c r="S60" s="9">
        <v>41358660000</v>
      </c>
      <c r="T60" s="9">
        <v>34462826717</v>
      </c>
      <c r="U60" s="9"/>
      <c r="V60" s="1"/>
      <c r="W60" s="1"/>
    </row>
    <row r="61" spans="1:28" x14ac:dyDescent="0.25">
      <c r="A61" s="1"/>
      <c r="B61" s="10"/>
      <c r="C61" s="11" t="s">
        <v>113</v>
      </c>
      <c r="D61" s="11" t="s">
        <v>114</v>
      </c>
      <c r="E61" s="9">
        <v>60000000</v>
      </c>
      <c r="F61" s="9">
        <v>5000000</v>
      </c>
      <c r="G61" s="9">
        <v>5000000</v>
      </c>
      <c r="H61" s="9">
        <v>5000000</v>
      </c>
      <c r="I61" s="9">
        <v>5000000</v>
      </c>
      <c r="J61" s="9">
        <v>5000000</v>
      </c>
      <c r="K61" s="9">
        <v>5000000</v>
      </c>
      <c r="L61" s="9">
        <v>5000000</v>
      </c>
      <c r="M61" s="9">
        <v>5000000</v>
      </c>
      <c r="N61" s="9">
        <v>5000000</v>
      </c>
      <c r="O61" s="9">
        <v>5000000</v>
      </c>
      <c r="P61" s="9"/>
      <c r="Q61" s="9"/>
      <c r="R61" s="9">
        <v>50000000</v>
      </c>
      <c r="S61" s="9">
        <v>60000000</v>
      </c>
      <c r="T61" s="9">
        <v>26842394</v>
      </c>
      <c r="U61" s="9"/>
      <c r="V61" s="1"/>
      <c r="W61" s="1"/>
    </row>
    <row r="62" spans="1:28" x14ac:dyDescent="0.25">
      <c r="A62" s="1"/>
      <c r="B62" s="10"/>
      <c r="C62" s="11" t="s">
        <v>115</v>
      </c>
      <c r="D62" s="11" t="s">
        <v>116</v>
      </c>
      <c r="E62" s="9">
        <v>7014984000</v>
      </c>
      <c r="F62" s="9">
        <v>3507492000</v>
      </c>
      <c r="G62" s="9">
        <v>0</v>
      </c>
      <c r="H62" s="9">
        <v>0</v>
      </c>
      <c r="I62" s="9">
        <v>-873077000</v>
      </c>
      <c r="J62" s="9">
        <v>0</v>
      </c>
      <c r="K62" s="9">
        <v>0</v>
      </c>
      <c r="L62" s="9">
        <v>4712606000</v>
      </c>
      <c r="M62" s="9">
        <v>14320000</v>
      </c>
      <c r="N62" s="9">
        <v>0</v>
      </c>
      <c r="O62" s="9">
        <v>72732000</v>
      </c>
      <c r="P62" s="9"/>
      <c r="Q62" s="9"/>
      <c r="R62" s="9">
        <v>7434073000</v>
      </c>
      <c r="S62" s="9">
        <v>7434073000</v>
      </c>
      <c r="T62" s="9">
        <v>6153561201</v>
      </c>
      <c r="U62" s="9"/>
      <c r="V62" s="1"/>
      <c r="W62" s="1"/>
    </row>
    <row r="63" spans="1:28" x14ac:dyDescent="0.25">
      <c r="A63" s="1"/>
      <c r="B63" s="10"/>
      <c r="C63" s="11" t="s">
        <v>117</v>
      </c>
      <c r="D63" s="11" t="s">
        <v>118</v>
      </c>
      <c r="E63" s="9">
        <v>17569702000</v>
      </c>
      <c r="F63" s="9">
        <v>2093347000</v>
      </c>
      <c r="G63" s="9">
        <v>978630000</v>
      </c>
      <c r="H63" s="9">
        <v>1050694000</v>
      </c>
      <c r="I63" s="9">
        <v>1725812000</v>
      </c>
      <c r="J63" s="9">
        <v>1288762000</v>
      </c>
      <c r="K63" s="9">
        <v>1561796000</v>
      </c>
      <c r="L63" s="9">
        <v>1991253000</v>
      </c>
      <c r="M63" s="9">
        <v>1082540000</v>
      </c>
      <c r="N63" s="9">
        <v>1281039000</v>
      </c>
      <c r="O63" s="9">
        <v>1415786000</v>
      </c>
      <c r="P63" s="9"/>
      <c r="Q63" s="9"/>
      <c r="R63" s="9">
        <v>14469659000</v>
      </c>
      <c r="S63" s="9">
        <v>17818888000</v>
      </c>
      <c r="T63" s="9">
        <v>14223632100</v>
      </c>
      <c r="U63" s="9"/>
      <c r="V63" s="1"/>
      <c r="W63" s="1"/>
    </row>
    <row r="64" spans="1:28" x14ac:dyDescent="0.25">
      <c r="A64" s="1"/>
      <c r="B64" s="10"/>
      <c r="C64" s="11" t="s">
        <v>119</v>
      </c>
      <c r="D64" s="11" t="s">
        <v>120</v>
      </c>
      <c r="E64" s="9">
        <v>120000000</v>
      </c>
      <c r="F64" s="9">
        <v>120000000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/>
      <c r="Q64" s="9"/>
      <c r="R64" s="9">
        <v>120000000</v>
      </c>
      <c r="S64" s="9">
        <v>120000000</v>
      </c>
      <c r="T64" s="9">
        <v>81174642</v>
      </c>
      <c r="U64" s="9"/>
      <c r="V64" s="1"/>
      <c r="W64" s="1"/>
    </row>
    <row r="65" spans="1:23" x14ac:dyDescent="0.25">
      <c r="A65" s="1"/>
      <c r="B65" s="10"/>
      <c r="C65" s="11" t="s">
        <v>121</v>
      </c>
      <c r="D65" s="11" t="s">
        <v>122</v>
      </c>
      <c r="E65" s="9">
        <v>2739339000</v>
      </c>
      <c r="F65" s="9">
        <v>2739339000</v>
      </c>
      <c r="G65" s="9">
        <v>0</v>
      </c>
      <c r="H65" s="9">
        <v>0</v>
      </c>
      <c r="I65" s="9">
        <v>-2089545000</v>
      </c>
      <c r="J65" s="9">
        <v>0</v>
      </c>
      <c r="K65" s="9">
        <v>0</v>
      </c>
      <c r="L65" s="9">
        <v>2089545000</v>
      </c>
      <c r="M65" s="9">
        <v>0</v>
      </c>
      <c r="N65" s="9">
        <v>0</v>
      </c>
      <c r="O65" s="9">
        <v>0</v>
      </c>
      <c r="P65" s="9"/>
      <c r="Q65" s="9"/>
      <c r="R65" s="9">
        <v>2739339000</v>
      </c>
      <c r="S65" s="9">
        <v>2739339000</v>
      </c>
      <c r="T65" s="9">
        <v>2308755000</v>
      </c>
      <c r="U65" s="9"/>
      <c r="V65" s="1"/>
      <c r="W65" s="1"/>
    </row>
    <row r="66" spans="1:23" x14ac:dyDescent="0.25">
      <c r="A66" s="1"/>
      <c r="B66" s="10"/>
      <c r="C66" s="11" t="s">
        <v>123</v>
      </c>
      <c r="D66" s="11" t="s">
        <v>124</v>
      </c>
      <c r="E66" s="9">
        <v>15000000</v>
      </c>
      <c r="F66" s="9">
        <v>15000000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/>
      <c r="Q66" s="9"/>
      <c r="R66" s="9">
        <v>15000000</v>
      </c>
      <c r="S66" s="9">
        <v>15000000</v>
      </c>
      <c r="T66" s="9">
        <v>3903000</v>
      </c>
      <c r="U66" s="9"/>
      <c r="V66" s="1"/>
      <c r="W66" s="1"/>
    </row>
    <row r="67" spans="1:23" x14ac:dyDescent="0.25">
      <c r="A67" s="1"/>
      <c r="B67" s="10"/>
      <c r="C67" s="11" t="s">
        <v>125</v>
      </c>
      <c r="D67" s="11" t="s">
        <v>126</v>
      </c>
      <c r="E67" s="9">
        <v>771227000</v>
      </c>
      <c r="F67" s="9">
        <v>679932000</v>
      </c>
      <c r="G67" s="9">
        <v>60101000</v>
      </c>
      <c r="H67" s="9">
        <v>65547000</v>
      </c>
      <c r="I67" s="9">
        <v>11989000</v>
      </c>
      <c r="J67" s="9">
        <v>119806000</v>
      </c>
      <c r="K67" s="9">
        <v>66943000</v>
      </c>
      <c r="L67" s="9">
        <v>127345000</v>
      </c>
      <c r="M67" s="9">
        <v>66296000</v>
      </c>
      <c r="N67" s="9">
        <v>70146000</v>
      </c>
      <c r="O67" s="9">
        <v>67288000</v>
      </c>
      <c r="P67" s="9"/>
      <c r="Q67" s="9"/>
      <c r="R67" s="9">
        <v>1335393000</v>
      </c>
      <c r="S67" s="9">
        <v>1460545000</v>
      </c>
      <c r="T67" s="9">
        <v>486789589</v>
      </c>
      <c r="U67" s="9"/>
      <c r="V67" s="1"/>
      <c r="W67" s="1"/>
    </row>
    <row r="68" spans="1:23" x14ac:dyDescent="0.25">
      <c r="A68" s="1"/>
      <c r="B68" s="10"/>
      <c r="C68" s="11" t="s">
        <v>127</v>
      </c>
      <c r="D68" s="11" t="s">
        <v>128</v>
      </c>
      <c r="E68" s="9">
        <v>93465000</v>
      </c>
      <c r="F68" s="9">
        <v>3270000</v>
      </c>
      <c r="G68" s="9">
        <v>3000000</v>
      </c>
      <c r="H68" s="9">
        <v>7415000</v>
      </c>
      <c r="I68" s="9">
        <v>4000000</v>
      </c>
      <c r="J68" s="9">
        <v>0</v>
      </c>
      <c r="K68" s="9">
        <v>17000000</v>
      </c>
      <c r="L68" s="9">
        <v>3400000</v>
      </c>
      <c r="M68" s="9">
        <v>50000000</v>
      </c>
      <c r="N68" s="9">
        <v>6300000</v>
      </c>
      <c r="O68" s="9">
        <v>0</v>
      </c>
      <c r="P68" s="9"/>
      <c r="Q68" s="9"/>
      <c r="R68" s="9">
        <v>94385000</v>
      </c>
      <c r="S68" s="9">
        <v>96735000</v>
      </c>
      <c r="T68" s="9">
        <v>11453596</v>
      </c>
      <c r="U68" s="9"/>
      <c r="V68" s="1"/>
      <c r="W68" s="28"/>
    </row>
    <row r="69" spans="1:23" x14ac:dyDescent="0.25">
      <c r="A69" s="1"/>
      <c r="B69" s="10"/>
      <c r="C69" s="11" t="s">
        <v>129</v>
      </c>
      <c r="D69" s="11" t="s">
        <v>130</v>
      </c>
      <c r="E69" s="9">
        <v>11685263000</v>
      </c>
      <c r="F69" s="9">
        <v>6729412000</v>
      </c>
      <c r="G69" s="9">
        <v>0</v>
      </c>
      <c r="H69" s="9">
        <v>0</v>
      </c>
      <c r="I69" s="9">
        <v>-472183000</v>
      </c>
      <c r="J69" s="9">
        <v>380000000</v>
      </c>
      <c r="K69" s="9">
        <v>0</v>
      </c>
      <c r="L69" s="9">
        <v>4692851000</v>
      </c>
      <c r="M69" s="9">
        <v>21000000</v>
      </c>
      <c r="N69" s="9">
        <v>263000000</v>
      </c>
      <c r="O69" s="9">
        <v>0</v>
      </c>
      <c r="P69" s="9"/>
      <c r="Q69" s="9"/>
      <c r="R69" s="9">
        <v>11614080000</v>
      </c>
      <c r="S69" s="9">
        <v>11614080000</v>
      </c>
      <c r="T69" s="9">
        <v>11166715195</v>
      </c>
      <c r="U69" s="9"/>
      <c r="V69" s="1"/>
      <c r="W69" s="1"/>
    </row>
    <row r="70" spans="1:23" x14ac:dyDescent="0.25">
      <c r="A70" s="1"/>
      <c r="B70" s="10"/>
      <c r="C70" s="11" t="s">
        <v>131</v>
      </c>
      <c r="D70" s="11" t="s">
        <v>132</v>
      </c>
      <c r="E70" s="9">
        <v>74122197000</v>
      </c>
      <c r="F70" s="9">
        <v>21510632000</v>
      </c>
      <c r="G70" s="9">
        <v>5022980000</v>
      </c>
      <c r="H70" s="9">
        <v>10926418000</v>
      </c>
      <c r="I70" s="9">
        <v>-7904291000</v>
      </c>
      <c r="J70" s="9">
        <v>9407082000</v>
      </c>
      <c r="K70" s="9">
        <v>5110349000</v>
      </c>
      <c r="L70" s="9">
        <v>22446835000</v>
      </c>
      <c r="M70" s="9">
        <v>4327726000</v>
      </c>
      <c r="N70" s="9">
        <v>1936058000</v>
      </c>
      <c r="O70" s="9">
        <v>1380778000</v>
      </c>
      <c r="P70" s="9"/>
      <c r="Q70" s="9"/>
      <c r="R70" s="9">
        <v>74164567000</v>
      </c>
      <c r="S70" s="9">
        <v>75790713000</v>
      </c>
      <c r="T70" s="9">
        <v>68921105725</v>
      </c>
      <c r="U70" s="9"/>
      <c r="V70" s="1"/>
      <c r="W70" s="1"/>
    </row>
    <row r="71" spans="1:23" x14ac:dyDescent="0.25">
      <c r="A71" s="1"/>
      <c r="B71" s="10"/>
      <c r="C71" s="11" t="s">
        <v>133</v>
      </c>
      <c r="D71" s="11" t="s">
        <v>134</v>
      </c>
      <c r="E71" s="9">
        <v>24148000</v>
      </c>
      <c r="F71" s="9">
        <v>2314000</v>
      </c>
      <c r="G71" s="9">
        <v>5202000</v>
      </c>
      <c r="H71" s="9">
        <v>2515000</v>
      </c>
      <c r="I71" s="9">
        <v>1517000</v>
      </c>
      <c r="J71" s="9">
        <v>1902000</v>
      </c>
      <c r="K71" s="9">
        <v>1466000</v>
      </c>
      <c r="L71" s="9">
        <v>1643000</v>
      </c>
      <c r="M71" s="9">
        <v>1632000</v>
      </c>
      <c r="N71" s="9">
        <v>2109000</v>
      </c>
      <c r="O71" s="9">
        <v>2262000</v>
      </c>
      <c r="P71" s="9"/>
      <c r="Q71" s="9"/>
      <c r="R71" s="9">
        <v>22562000</v>
      </c>
      <c r="S71" s="9">
        <v>27509000</v>
      </c>
      <c r="T71" s="9">
        <v>23845563</v>
      </c>
      <c r="U71" s="9"/>
      <c r="V71" s="1"/>
      <c r="W71" s="1"/>
    </row>
    <row r="72" spans="1:23" x14ac:dyDescent="0.25">
      <c r="A72" s="1"/>
      <c r="B72" s="10"/>
      <c r="C72" s="11" t="s">
        <v>135</v>
      </c>
      <c r="D72" s="11" t="s">
        <v>136</v>
      </c>
      <c r="E72" s="9">
        <v>28000000</v>
      </c>
      <c r="F72" s="9">
        <v>28000000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/>
      <c r="Q72" s="9"/>
      <c r="R72" s="9">
        <v>28000000</v>
      </c>
      <c r="S72" s="9">
        <v>28000000</v>
      </c>
      <c r="T72" s="9">
        <v>26971600</v>
      </c>
      <c r="U72" s="9"/>
      <c r="V72" s="1"/>
      <c r="W72" s="1"/>
    </row>
    <row r="73" spans="1:23" x14ac:dyDescent="0.25">
      <c r="A73" s="1"/>
      <c r="B73" s="10"/>
      <c r="C73" s="11" t="s">
        <v>137</v>
      </c>
      <c r="D73" s="11" t="s">
        <v>138</v>
      </c>
      <c r="E73" s="9">
        <v>19613145000</v>
      </c>
      <c r="F73" s="9">
        <v>544133000</v>
      </c>
      <c r="G73" s="9">
        <v>1682628000</v>
      </c>
      <c r="H73" s="9">
        <v>9667380000</v>
      </c>
      <c r="I73" s="9">
        <v>-5991936000</v>
      </c>
      <c r="J73" s="9">
        <v>5839711000</v>
      </c>
      <c r="K73" s="9">
        <v>4505189000</v>
      </c>
      <c r="L73" s="9">
        <v>689468000</v>
      </c>
      <c r="M73" s="9">
        <v>1510436000</v>
      </c>
      <c r="N73" s="9">
        <v>924109000</v>
      </c>
      <c r="O73" s="9">
        <v>459953000</v>
      </c>
      <c r="P73" s="9"/>
      <c r="Q73" s="9"/>
      <c r="R73" s="9">
        <v>19831071000</v>
      </c>
      <c r="S73" s="9">
        <v>20438872000</v>
      </c>
      <c r="T73" s="9">
        <v>19149740520</v>
      </c>
      <c r="U73" s="9"/>
      <c r="V73" s="1"/>
      <c r="W73" s="1"/>
    </row>
    <row r="74" spans="1:23" x14ac:dyDescent="0.25">
      <c r="A74" s="1"/>
      <c r="B74" s="10"/>
      <c r="C74" s="11" t="s">
        <v>139</v>
      </c>
      <c r="D74" s="11" t="s">
        <v>140</v>
      </c>
      <c r="E74" s="9">
        <v>51278524000</v>
      </c>
      <c r="F74" s="9">
        <v>20806613000</v>
      </c>
      <c r="G74" s="9">
        <v>3110857000</v>
      </c>
      <c r="H74" s="9">
        <v>763026000</v>
      </c>
      <c r="I74" s="9">
        <v>-1872583000</v>
      </c>
      <c r="J74" s="9">
        <v>3184939000</v>
      </c>
      <c r="K74" s="9">
        <v>-958000</v>
      </c>
      <c r="L74" s="9">
        <v>21418355000</v>
      </c>
      <c r="M74" s="9">
        <v>2460284000</v>
      </c>
      <c r="N74" s="9">
        <v>704977000</v>
      </c>
      <c r="O74" s="9">
        <v>722573000</v>
      </c>
      <c r="P74" s="9"/>
      <c r="Q74" s="9"/>
      <c r="R74" s="9">
        <v>51298083000</v>
      </c>
      <c r="S74" s="9">
        <v>52039628000</v>
      </c>
      <c r="T74" s="9">
        <v>47283033598</v>
      </c>
      <c r="U74" s="9"/>
      <c r="V74" s="1"/>
      <c r="W74" s="1"/>
    </row>
    <row r="75" spans="1:23" x14ac:dyDescent="0.25">
      <c r="A75" s="1"/>
      <c r="B75" s="10"/>
      <c r="C75" s="11" t="s">
        <v>141</v>
      </c>
      <c r="D75" s="11" t="s">
        <v>142</v>
      </c>
      <c r="E75" s="9">
        <v>2125895000</v>
      </c>
      <c r="F75" s="9">
        <v>112257000</v>
      </c>
      <c r="G75" s="9">
        <v>161983000</v>
      </c>
      <c r="H75" s="9">
        <v>141621000</v>
      </c>
      <c r="I75" s="9">
        <v>-36623000</v>
      </c>
      <c r="J75" s="9">
        <v>241124000</v>
      </c>
      <c r="K75" s="9">
        <v>331891000</v>
      </c>
      <c r="L75" s="9">
        <v>278311000</v>
      </c>
      <c r="M75" s="9">
        <v>313570000</v>
      </c>
      <c r="N75" s="9">
        <v>238255000</v>
      </c>
      <c r="O75" s="9">
        <v>171532000</v>
      </c>
      <c r="P75" s="9"/>
      <c r="Q75" s="9"/>
      <c r="R75" s="9">
        <v>1953921000</v>
      </c>
      <c r="S75" s="9">
        <v>2190471000</v>
      </c>
      <c r="T75" s="9">
        <v>1391949301</v>
      </c>
      <c r="U75" s="9"/>
      <c r="V75" s="1"/>
      <c r="W75" s="1"/>
    </row>
    <row r="76" spans="1:23" x14ac:dyDescent="0.25">
      <c r="A76" s="1"/>
      <c r="B76" s="10"/>
      <c r="C76" s="11" t="s">
        <v>143</v>
      </c>
      <c r="D76" s="11" t="s">
        <v>144</v>
      </c>
      <c r="E76" s="9">
        <v>1052485000</v>
      </c>
      <c r="F76" s="9">
        <v>17315000</v>
      </c>
      <c r="G76" s="9">
        <v>62310000</v>
      </c>
      <c r="H76" s="9">
        <v>351876000</v>
      </c>
      <c r="I76" s="9">
        <v>-4666000</v>
      </c>
      <c r="J76" s="9">
        <v>139406000</v>
      </c>
      <c r="K76" s="9">
        <v>272761000</v>
      </c>
      <c r="L76" s="9">
        <v>59058000</v>
      </c>
      <c r="M76" s="9">
        <v>41804000</v>
      </c>
      <c r="N76" s="9">
        <v>66608000</v>
      </c>
      <c r="O76" s="9">
        <v>24458000</v>
      </c>
      <c r="P76" s="9"/>
      <c r="Q76" s="9"/>
      <c r="R76" s="9">
        <v>1030930000</v>
      </c>
      <c r="S76" s="9">
        <v>1066233000</v>
      </c>
      <c r="T76" s="9">
        <v>1045565143</v>
      </c>
      <c r="U76" s="9"/>
      <c r="V76" s="1"/>
      <c r="W76" s="1"/>
    </row>
    <row r="77" spans="1:23" x14ac:dyDescent="0.25">
      <c r="A77" s="1"/>
      <c r="B77" s="10"/>
      <c r="C77" s="11" t="s">
        <v>145</v>
      </c>
      <c r="D77" s="11" t="s">
        <v>146</v>
      </c>
      <c r="E77" s="9">
        <v>1101789000</v>
      </c>
      <c r="F77" s="9">
        <v>312580000</v>
      </c>
      <c r="G77" s="9">
        <v>159058000</v>
      </c>
      <c r="H77" s="9">
        <v>160479000</v>
      </c>
      <c r="I77" s="9">
        <v>-53009000</v>
      </c>
      <c r="J77" s="9">
        <v>146503000</v>
      </c>
      <c r="K77" s="9">
        <v>808748000</v>
      </c>
      <c r="L77" s="9">
        <v>198734000</v>
      </c>
      <c r="M77" s="9">
        <v>50164000</v>
      </c>
      <c r="N77" s="9">
        <v>88170000</v>
      </c>
      <c r="O77" s="9">
        <v>-60353000</v>
      </c>
      <c r="P77" s="9"/>
      <c r="Q77" s="9"/>
      <c r="R77" s="9">
        <v>1811074000</v>
      </c>
      <c r="S77" s="9">
        <v>1949791000</v>
      </c>
      <c r="T77" s="9">
        <v>1726602536</v>
      </c>
      <c r="U77" s="9"/>
      <c r="V77" s="1"/>
      <c r="W77" s="1"/>
    </row>
    <row r="78" spans="1:23" x14ac:dyDescent="0.25">
      <c r="A78" s="1"/>
      <c r="B78" s="10"/>
      <c r="C78" s="11" t="s">
        <v>147</v>
      </c>
      <c r="D78" s="11" t="s">
        <v>148</v>
      </c>
      <c r="E78" s="9">
        <v>495085000</v>
      </c>
      <c r="F78" s="9">
        <v>271839000</v>
      </c>
      <c r="G78" s="9">
        <v>136154000</v>
      </c>
      <c r="H78" s="9">
        <v>51655000</v>
      </c>
      <c r="I78" s="9">
        <v>15370000</v>
      </c>
      <c r="J78" s="9">
        <v>10973000</v>
      </c>
      <c r="K78" s="9">
        <v>728753000</v>
      </c>
      <c r="L78" s="9">
        <v>125831000</v>
      </c>
      <c r="M78" s="9">
        <v>18558000</v>
      </c>
      <c r="N78" s="9">
        <v>17631000</v>
      </c>
      <c r="O78" s="9">
        <v>20000000</v>
      </c>
      <c r="P78" s="9"/>
      <c r="Q78" s="9"/>
      <c r="R78" s="9">
        <v>1396764000</v>
      </c>
      <c r="S78" s="9">
        <v>1396764000</v>
      </c>
      <c r="T78" s="9">
        <v>1391047180</v>
      </c>
      <c r="U78" s="9"/>
      <c r="V78" s="1"/>
      <c r="W78" s="1"/>
    </row>
    <row r="79" spans="1:23" x14ac:dyDescent="0.25">
      <c r="A79" s="1"/>
      <c r="B79" s="10"/>
      <c r="C79" s="11" t="s">
        <v>149</v>
      </c>
      <c r="D79" s="11" t="s">
        <v>150</v>
      </c>
      <c r="E79" s="9">
        <v>490000000</v>
      </c>
      <c r="F79" s="9">
        <v>36573000</v>
      </c>
      <c r="G79" s="9">
        <v>15000000</v>
      </c>
      <c r="H79" s="9">
        <v>75000000</v>
      </c>
      <c r="I79" s="9">
        <v>-63435000</v>
      </c>
      <c r="J79" s="9">
        <v>118435000</v>
      </c>
      <c r="K79" s="9">
        <v>52500000</v>
      </c>
      <c r="L79" s="9">
        <v>65000000</v>
      </c>
      <c r="M79" s="9">
        <v>25000000</v>
      </c>
      <c r="N79" s="9">
        <v>65000000</v>
      </c>
      <c r="O79" s="9">
        <v>-85000000</v>
      </c>
      <c r="P79" s="9"/>
      <c r="Q79" s="9"/>
      <c r="R79" s="9">
        <v>304073000</v>
      </c>
      <c r="S79" s="9">
        <v>411573000</v>
      </c>
      <c r="T79" s="9">
        <v>218515906</v>
      </c>
      <c r="U79" s="9"/>
      <c r="V79" s="1"/>
      <c r="W79" s="1"/>
    </row>
    <row r="80" spans="1:23" x14ac:dyDescent="0.25">
      <c r="A80" s="1"/>
      <c r="B80" s="10"/>
      <c r="C80" s="11" t="s">
        <v>151</v>
      </c>
      <c r="D80" s="11" t="s">
        <v>152</v>
      </c>
      <c r="E80" s="9">
        <v>116704000</v>
      </c>
      <c r="F80" s="9">
        <v>4168000</v>
      </c>
      <c r="G80" s="9">
        <v>7904000</v>
      </c>
      <c r="H80" s="9">
        <v>33824000</v>
      </c>
      <c r="I80" s="9">
        <v>-4944000</v>
      </c>
      <c r="J80" s="9">
        <v>17095000</v>
      </c>
      <c r="K80" s="9">
        <v>27495000</v>
      </c>
      <c r="L80" s="9">
        <v>7903000</v>
      </c>
      <c r="M80" s="9">
        <v>6606000</v>
      </c>
      <c r="N80" s="9">
        <v>5539000</v>
      </c>
      <c r="O80" s="9">
        <v>4647000</v>
      </c>
      <c r="P80" s="9"/>
      <c r="Q80" s="9"/>
      <c r="R80" s="9">
        <v>110237000</v>
      </c>
      <c r="S80" s="9">
        <v>141454000</v>
      </c>
      <c r="T80" s="9">
        <v>117039450</v>
      </c>
      <c r="U80" s="9"/>
      <c r="V80" s="1"/>
      <c r="W80" s="1"/>
    </row>
    <row r="81" spans="1:23" x14ac:dyDescent="0.25">
      <c r="A81" s="1"/>
      <c r="B81" s="10"/>
      <c r="C81" s="11" t="s">
        <v>153</v>
      </c>
      <c r="D81" s="11" t="s">
        <v>154</v>
      </c>
      <c r="E81" s="9">
        <v>1006248000</v>
      </c>
      <c r="F81" s="9">
        <v>365945000</v>
      </c>
      <c r="G81" s="9">
        <v>5210000</v>
      </c>
      <c r="H81" s="9">
        <v>154207000</v>
      </c>
      <c r="I81" s="9">
        <v>39794000</v>
      </c>
      <c r="J81" s="9">
        <v>441801000</v>
      </c>
      <c r="K81" s="9">
        <v>-828350000</v>
      </c>
      <c r="L81" s="9">
        <v>476638000</v>
      </c>
      <c r="M81" s="9">
        <v>-3150000</v>
      </c>
      <c r="N81" s="9">
        <v>27190000</v>
      </c>
      <c r="O81" s="9">
        <v>53627000</v>
      </c>
      <c r="P81" s="9"/>
      <c r="Q81" s="9"/>
      <c r="R81" s="9">
        <v>732912000</v>
      </c>
      <c r="S81" s="9">
        <v>1821720000</v>
      </c>
      <c r="T81" s="9">
        <v>400001816</v>
      </c>
      <c r="U81" s="9"/>
      <c r="V81" s="1"/>
      <c r="W81" s="1"/>
    </row>
    <row r="82" spans="1:23" x14ac:dyDescent="0.25">
      <c r="A82" s="1"/>
      <c r="B82" s="10"/>
      <c r="C82" s="11" t="s">
        <v>155</v>
      </c>
      <c r="D82" s="11" t="s">
        <v>51</v>
      </c>
      <c r="E82" s="9">
        <v>230000000</v>
      </c>
      <c r="F82" s="9">
        <v>0</v>
      </c>
      <c r="G82" s="9">
        <v>0</v>
      </c>
      <c r="H82" s="9">
        <v>80000000</v>
      </c>
      <c r="I82" s="9">
        <v>70000000</v>
      </c>
      <c r="J82" s="9">
        <v>380000000</v>
      </c>
      <c r="K82" s="9">
        <v>-830000000</v>
      </c>
      <c r="L82" s="9">
        <v>300000000</v>
      </c>
      <c r="M82" s="9">
        <v>0</v>
      </c>
      <c r="N82" s="9">
        <v>0</v>
      </c>
      <c r="O82" s="9">
        <v>0</v>
      </c>
      <c r="P82" s="9"/>
      <c r="Q82" s="9"/>
      <c r="R82" s="9">
        <v>0</v>
      </c>
      <c r="S82" s="9">
        <v>830000000</v>
      </c>
      <c r="T82" s="9">
        <v>0</v>
      </c>
      <c r="U82" s="9"/>
      <c r="V82" s="1"/>
      <c r="W82" s="1"/>
    </row>
    <row r="83" spans="1:23" x14ac:dyDescent="0.25">
      <c r="A83" s="1"/>
      <c r="B83" s="10"/>
      <c r="C83" s="11" t="s">
        <v>156</v>
      </c>
      <c r="D83" s="11" t="s">
        <v>53</v>
      </c>
      <c r="E83" s="9">
        <v>161634000</v>
      </c>
      <c r="F83" s="9">
        <v>164370000</v>
      </c>
      <c r="G83" s="9">
        <v>0</v>
      </c>
      <c r="H83" s="9">
        <v>33317000</v>
      </c>
      <c r="I83" s="9">
        <v>-30941000</v>
      </c>
      <c r="J83" s="9">
        <v>30941000</v>
      </c>
      <c r="K83" s="9">
        <v>0</v>
      </c>
      <c r="L83" s="9">
        <v>0</v>
      </c>
      <c r="M83" s="9">
        <v>200000</v>
      </c>
      <c r="N83" s="9">
        <v>0</v>
      </c>
      <c r="O83" s="9">
        <v>13117000</v>
      </c>
      <c r="P83" s="9"/>
      <c r="Q83" s="9"/>
      <c r="R83" s="9">
        <v>211004000</v>
      </c>
      <c r="S83" s="9">
        <v>221004000</v>
      </c>
      <c r="T83" s="9">
        <v>93781730</v>
      </c>
      <c r="U83" s="9"/>
      <c r="V83" s="1"/>
      <c r="W83" s="1"/>
    </row>
    <row r="84" spans="1:23" x14ac:dyDescent="0.25">
      <c r="A84" s="1"/>
      <c r="B84" s="10"/>
      <c r="C84" s="11" t="s">
        <v>157</v>
      </c>
      <c r="D84" s="11" t="s">
        <v>158</v>
      </c>
      <c r="E84" s="9">
        <v>120000000</v>
      </c>
      <c r="F84" s="9">
        <v>153207000</v>
      </c>
      <c r="G84" s="9">
        <v>653000</v>
      </c>
      <c r="H84" s="9">
        <v>0</v>
      </c>
      <c r="I84" s="9">
        <v>0</v>
      </c>
      <c r="J84" s="9">
        <v>0</v>
      </c>
      <c r="K84" s="9">
        <v>0</v>
      </c>
      <c r="L84" s="9">
        <v>5000000</v>
      </c>
      <c r="M84" s="9">
        <v>-10000000</v>
      </c>
      <c r="N84" s="9">
        <v>20000000</v>
      </c>
      <c r="O84" s="9">
        <v>20000000</v>
      </c>
      <c r="P84" s="9"/>
      <c r="Q84" s="9"/>
      <c r="R84" s="9">
        <v>188860000</v>
      </c>
      <c r="S84" s="9">
        <v>218860000</v>
      </c>
      <c r="T84" s="9">
        <v>86686418</v>
      </c>
      <c r="U84" s="9"/>
      <c r="V84" s="1"/>
      <c r="W84" s="1"/>
    </row>
    <row r="85" spans="1:23" x14ac:dyDescent="0.25">
      <c r="A85" s="1"/>
      <c r="B85" s="10"/>
      <c r="C85" s="11" t="s">
        <v>159</v>
      </c>
      <c r="D85" s="11" t="s">
        <v>160</v>
      </c>
      <c r="E85" s="9">
        <v>151918000</v>
      </c>
      <c r="F85" s="9">
        <v>25296000</v>
      </c>
      <c r="G85" s="9">
        <v>3907000</v>
      </c>
      <c r="H85" s="9">
        <v>15240000</v>
      </c>
      <c r="I85" s="9">
        <v>2970000</v>
      </c>
      <c r="J85" s="9">
        <v>5210000</v>
      </c>
      <c r="K85" s="9">
        <v>1000000</v>
      </c>
      <c r="L85" s="9">
        <v>66600000</v>
      </c>
      <c r="M85" s="9">
        <v>6000000</v>
      </c>
      <c r="N85" s="9">
        <v>10400000</v>
      </c>
      <c r="O85" s="9">
        <v>1000000</v>
      </c>
      <c r="P85" s="9"/>
      <c r="Q85" s="9"/>
      <c r="R85" s="9">
        <v>137623000</v>
      </c>
      <c r="S85" s="9">
        <v>166623000</v>
      </c>
      <c r="T85" s="9">
        <v>36247635</v>
      </c>
      <c r="U85" s="9"/>
      <c r="V85" s="1"/>
      <c r="W85" s="1"/>
    </row>
    <row r="86" spans="1:23" x14ac:dyDescent="0.25">
      <c r="A86" s="1"/>
      <c r="B86" s="10"/>
      <c r="C86" s="11" t="s">
        <v>161</v>
      </c>
      <c r="D86" s="11" t="s">
        <v>162</v>
      </c>
      <c r="E86" s="9">
        <v>307696000</v>
      </c>
      <c r="F86" s="9">
        <v>23072000</v>
      </c>
      <c r="G86" s="9">
        <v>650000</v>
      </c>
      <c r="H86" s="9">
        <v>650000</v>
      </c>
      <c r="I86" s="9">
        <v>7650000</v>
      </c>
      <c r="J86" s="9">
        <v>650000</v>
      </c>
      <c r="K86" s="9">
        <v>650000</v>
      </c>
      <c r="L86" s="9">
        <v>105038000</v>
      </c>
      <c r="M86" s="9">
        <v>650000</v>
      </c>
      <c r="N86" s="9">
        <v>650000</v>
      </c>
      <c r="O86" s="9">
        <v>650000</v>
      </c>
      <c r="P86" s="9"/>
      <c r="Q86" s="9"/>
      <c r="R86" s="9">
        <v>140310000</v>
      </c>
      <c r="S86" s="9">
        <v>330118000</v>
      </c>
      <c r="T86" s="9">
        <v>181765902</v>
      </c>
      <c r="U86" s="9"/>
      <c r="V86" s="1"/>
      <c r="W86" s="1"/>
    </row>
    <row r="87" spans="1:23" x14ac:dyDescent="0.25">
      <c r="A87" s="1"/>
      <c r="B87" s="10"/>
      <c r="C87" s="11" t="s">
        <v>163</v>
      </c>
      <c r="D87" s="11" t="s">
        <v>164</v>
      </c>
      <c r="E87" s="9">
        <v>11000000000</v>
      </c>
      <c r="F87" s="9">
        <v>63286000</v>
      </c>
      <c r="G87" s="9">
        <v>1090749000</v>
      </c>
      <c r="H87" s="9">
        <v>849736000</v>
      </c>
      <c r="I87" s="9">
        <v>6189094000</v>
      </c>
      <c r="J87" s="9">
        <v>1576555000</v>
      </c>
      <c r="K87" s="9">
        <v>-2138863000</v>
      </c>
      <c r="L87" s="9">
        <v>1138156000</v>
      </c>
      <c r="M87" s="9">
        <v>-638910000</v>
      </c>
      <c r="N87" s="9">
        <v>513127000</v>
      </c>
      <c r="O87" s="9">
        <v>1171281000</v>
      </c>
      <c r="P87" s="9"/>
      <c r="Q87" s="9"/>
      <c r="R87" s="9">
        <v>9814211000</v>
      </c>
      <c r="S87" s="9">
        <v>22275487000</v>
      </c>
      <c r="T87" s="9">
        <v>9463434366</v>
      </c>
      <c r="U87" s="9"/>
      <c r="V87" s="1"/>
      <c r="W87" s="28"/>
    </row>
    <row r="88" spans="1:23" x14ac:dyDescent="0.25">
      <c r="A88" s="1"/>
      <c r="B88" s="10"/>
      <c r="C88" s="11" t="s">
        <v>165</v>
      </c>
      <c r="D88" s="11" t="s">
        <v>166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/>
      <c r="Q88" s="9"/>
      <c r="R88" s="9">
        <v>0</v>
      </c>
      <c r="S88" s="9">
        <v>0</v>
      </c>
      <c r="T88" s="9">
        <v>0</v>
      </c>
      <c r="U88" s="9"/>
      <c r="V88" s="1"/>
      <c r="W88" s="1"/>
    </row>
    <row r="89" spans="1:23" x14ac:dyDescent="0.25">
      <c r="A89" s="1"/>
      <c r="B89" s="10"/>
      <c r="C89" s="11" t="s">
        <v>167</v>
      </c>
      <c r="D89" s="11" t="s">
        <v>168</v>
      </c>
      <c r="E89" s="9">
        <v>11000000000</v>
      </c>
      <c r="F89" s="9">
        <v>63286000</v>
      </c>
      <c r="G89" s="9">
        <v>1090749000</v>
      </c>
      <c r="H89" s="9">
        <v>849736000</v>
      </c>
      <c r="I89" s="9">
        <v>6189094000</v>
      </c>
      <c r="J89" s="9">
        <v>1576555000</v>
      </c>
      <c r="K89" s="9">
        <v>-2138863000</v>
      </c>
      <c r="L89" s="9">
        <v>1138156000</v>
      </c>
      <c r="M89" s="9">
        <v>-638910000</v>
      </c>
      <c r="N89" s="9">
        <v>513127000</v>
      </c>
      <c r="O89" s="9">
        <v>1171281000</v>
      </c>
      <c r="P89" s="9"/>
      <c r="Q89" s="9"/>
      <c r="R89" s="9">
        <v>9814211000</v>
      </c>
      <c r="S89" s="9">
        <v>22275487000</v>
      </c>
      <c r="T89" s="9">
        <v>9463434366</v>
      </c>
      <c r="U89" s="9"/>
      <c r="V89" s="1"/>
      <c r="W89" s="1"/>
    </row>
    <row r="90" spans="1:23" x14ac:dyDescent="0.25">
      <c r="A90" s="1"/>
      <c r="B90" s="10"/>
      <c r="C90" s="7" t="s">
        <v>187</v>
      </c>
      <c r="D90" s="11" t="s">
        <v>188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/>
      <c r="Q90" s="9"/>
      <c r="R90" s="9">
        <v>0</v>
      </c>
      <c r="S90" s="9">
        <v>0</v>
      </c>
      <c r="T90" s="9">
        <v>0</v>
      </c>
      <c r="U90" s="9"/>
      <c r="V90" s="1"/>
      <c r="W90" s="1"/>
    </row>
    <row r="91" spans="1:23" x14ac:dyDescent="0.25">
      <c r="A91" s="1"/>
      <c r="B91" s="10"/>
      <c r="C91" s="11" t="s">
        <v>169</v>
      </c>
      <c r="D91" s="11" t="s">
        <v>170</v>
      </c>
      <c r="E91" s="9">
        <v>2174104000</v>
      </c>
      <c r="F91" s="9">
        <v>1587552000</v>
      </c>
      <c r="G91" s="9">
        <v>0</v>
      </c>
      <c r="H91" s="9">
        <v>280000000</v>
      </c>
      <c r="I91" s="9">
        <v>-123682000</v>
      </c>
      <c r="J91" s="9">
        <v>73682000</v>
      </c>
      <c r="K91" s="9">
        <v>0</v>
      </c>
      <c r="L91" s="9">
        <v>331552000</v>
      </c>
      <c r="M91" s="9">
        <v>2104659000</v>
      </c>
      <c r="N91" s="9">
        <v>-2195388000</v>
      </c>
      <c r="O91" s="9">
        <v>0</v>
      </c>
      <c r="P91" s="9"/>
      <c r="Q91" s="9"/>
      <c r="R91" s="9">
        <v>2058375000</v>
      </c>
      <c r="S91" s="9">
        <v>4253763000</v>
      </c>
      <c r="T91" s="9">
        <v>1815857684</v>
      </c>
      <c r="U91" s="9"/>
      <c r="V91" s="1"/>
      <c r="W91" s="1"/>
    </row>
    <row r="92" spans="1:23" x14ac:dyDescent="0.25">
      <c r="A92" s="1"/>
      <c r="B92" s="10"/>
      <c r="C92" s="11" t="s">
        <v>171</v>
      </c>
      <c r="D92" s="11" t="s">
        <v>112</v>
      </c>
      <c r="E92" s="9">
        <v>2153104000</v>
      </c>
      <c r="F92" s="9">
        <v>1566552000</v>
      </c>
      <c r="G92" s="9">
        <v>0</v>
      </c>
      <c r="H92" s="9">
        <v>280000000</v>
      </c>
      <c r="I92" s="9">
        <v>-123682000</v>
      </c>
      <c r="J92" s="9">
        <v>73682000</v>
      </c>
      <c r="K92" s="9">
        <v>0</v>
      </c>
      <c r="L92" s="9">
        <v>331552000</v>
      </c>
      <c r="M92" s="9">
        <v>2104659000</v>
      </c>
      <c r="N92" s="9">
        <v>-2195388000</v>
      </c>
      <c r="O92" s="9">
        <v>0</v>
      </c>
      <c r="P92" s="9"/>
      <c r="Q92" s="9"/>
      <c r="R92" s="9">
        <v>2037375000</v>
      </c>
      <c r="S92" s="9">
        <v>4232763000</v>
      </c>
      <c r="T92" s="9">
        <v>1794857684</v>
      </c>
      <c r="U92" s="9"/>
      <c r="V92" s="1"/>
      <c r="W92" s="1"/>
    </row>
    <row r="93" spans="1:23" x14ac:dyDescent="0.25">
      <c r="A93" s="1"/>
      <c r="B93" s="10"/>
      <c r="C93" s="11" t="s">
        <v>201</v>
      </c>
      <c r="D93" s="11" t="s">
        <v>213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99000000</v>
      </c>
      <c r="N93" s="9">
        <v>0</v>
      </c>
      <c r="O93" s="9">
        <v>0</v>
      </c>
      <c r="P93" s="9"/>
      <c r="Q93" s="9"/>
      <c r="R93" s="9">
        <v>99000000</v>
      </c>
      <c r="S93" s="9">
        <v>99000000</v>
      </c>
      <c r="T93" s="9">
        <v>0</v>
      </c>
      <c r="U93" s="9"/>
      <c r="V93" s="1"/>
      <c r="W93" s="1"/>
    </row>
    <row r="94" spans="1:23" x14ac:dyDescent="0.25">
      <c r="A94" s="1"/>
      <c r="B94" s="10"/>
      <c r="C94" s="11" t="s">
        <v>172</v>
      </c>
      <c r="D94" s="11" t="s">
        <v>173</v>
      </c>
      <c r="E94" s="9">
        <v>2153104000</v>
      </c>
      <c r="F94" s="9">
        <v>1566552000</v>
      </c>
      <c r="G94" s="9">
        <v>0</v>
      </c>
      <c r="H94" s="9">
        <v>280000000</v>
      </c>
      <c r="I94" s="9">
        <v>-123682000</v>
      </c>
      <c r="J94" s="9">
        <v>73682000</v>
      </c>
      <c r="K94" s="9">
        <v>0</v>
      </c>
      <c r="L94" s="9">
        <v>331552000</v>
      </c>
      <c r="M94" s="9">
        <v>2005659000</v>
      </c>
      <c r="N94" s="9">
        <v>-2195388000</v>
      </c>
      <c r="O94" s="9">
        <v>0</v>
      </c>
      <c r="P94" s="9"/>
      <c r="Q94" s="9"/>
      <c r="R94" s="9">
        <v>1938375000</v>
      </c>
      <c r="S94" s="9">
        <v>4133763000</v>
      </c>
      <c r="T94" s="9">
        <v>1794857684</v>
      </c>
      <c r="U94" s="9"/>
      <c r="V94" s="1"/>
      <c r="W94" s="1"/>
    </row>
    <row r="95" spans="1:23" x14ac:dyDescent="0.25">
      <c r="A95" s="1"/>
      <c r="B95" s="10"/>
      <c r="C95" s="11" t="s">
        <v>174</v>
      </c>
      <c r="D95" s="11" t="s">
        <v>175</v>
      </c>
      <c r="E95" s="9">
        <v>21000000</v>
      </c>
      <c r="F95" s="9">
        <v>21000000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/>
      <c r="Q95" s="9"/>
      <c r="R95" s="9">
        <v>21000000</v>
      </c>
      <c r="S95" s="9">
        <v>21000000</v>
      </c>
      <c r="T95" s="9">
        <v>21000000</v>
      </c>
      <c r="U95" s="9"/>
      <c r="V95" s="1"/>
      <c r="W95" s="1"/>
    </row>
    <row r="96" spans="1:23" x14ac:dyDescent="0.25">
      <c r="A96" s="1"/>
      <c r="B96" s="10"/>
      <c r="C96" s="11" t="s">
        <v>176</v>
      </c>
      <c r="D96" s="11" t="s">
        <v>175</v>
      </c>
      <c r="E96" s="9">
        <v>21000000</v>
      </c>
      <c r="F96" s="9">
        <v>21000000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/>
      <c r="Q96" s="9"/>
      <c r="R96" s="9">
        <v>21000000</v>
      </c>
      <c r="S96" s="9">
        <v>21000000</v>
      </c>
      <c r="T96" s="9">
        <v>21000000</v>
      </c>
      <c r="U96" s="9"/>
      <c r="V96" s="1"/>
      <c r="W96" s="1"/>
    </row>
    <row r="97" spans="1:23" x14ac:dyDescent="0.25">
      <c r="A97" s="1"/>
      <c r="B97" s="10"/>
      <c r="C97" s="11" t="s">
        <v>177</v>
      </c>
      <c r="D97" s="11" t="s">
        <v>178</v>
      </c>
      <c r="E97" s="9">
        <v>252000000</v>
      </c>
      <c r="F97" s="9">
        <v>1393179000</v>
      </c>
      <c r="G97" s="9">
        <v>0</v>
      </c>
      <c r="H97" s="9">
        <v>0</v>
      </c>
      <c r="I97" s="9">
        <v>0</v>
      </c>
      <c r="J97" s="9">
        <v>9000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/>
      <c r="Q97" s="9"/>
      <c r="R97" s="9">
        <v>1393188000</v>
      </c>
      <c r="S97" s="9">
        <v>1393188000</v>
      </c>
      <c r="T97" s="9">
        <v>1312126601</v>
      </c>
      <c r="U97" s="9"/>
      <c r="V97" s="1"/>
      <c r="W97" s="1"/>
    </row>
    <row r="98" spans="1:23" x14ac:dyDescent="0.25">
      <c r="A98" s="1"/>
      <c r="B98" s="10"/>
      <c r="C98" s="11" t="s">
        <v>179</v>
      </c>
      <c r="D98" s="11" t="s">
        <v>180</v>
      </c>
      <c r="E98" s="9">
        <v>252000000</v>
      </c>
      <c r="F98" s="9">
        <v>252000000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/>
      <c r="Q98" s="9"/>
      <c r="R98" s="9">
        <v>252000000</v>
      </c>
      <c r="S98" s="9">
        <v>252000000</v>
      </c>
      <c r="T98" s="9">
        <v>170667401</v>
      </c>
      <c r="U98" s="9"/>
      <c r="V98" s="1"/>
      <c r="W98" s="1"/>
    </row>
    <row r="99" spans="1:23" x14ac:dyDescent="0.25">
      <c r="A99" s="1"/>
      <c r="B99" s="10"/>
      <c r="C99" s="11" t="s">
        <v>181</v>
      </c>
      <c r="D99" s="20" t="s">
        <v>182</v>
      </c>
      <c r="E99" s="9">
        <v>0</v>
      </c>
      <c r="F99" s="9">
        <v>1141179000</v>
      </c>
      <c r="G99" s="9">
        <v>0</v>
      </c>
      <c r="H99" s="9">
        <v>0</v>
      </c>
      <c r="I99" s="9">
        <v>0</v>
      </c>
      <c r="J99" s="9">
        <v>9000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/>
      <c r="Q99" s="9"/>
      <c r="R99" s="9">
        <v>1141188000</v>
      </c>
      <c r="S99" s="9">
        <v>1141188000</v>
      </c>
      <c r="T99" s="9">
        <v>1141459200</v>
      </c>
      <c r="U99" s="21"/>
      <c r="V99" s="1"/>
      <c r="W99" s="1"/>
    </row>
    <row r="100" spans="1:23" ht="15.75" thickBot="1" x14ac:dyDescent="0.3">
      <c r="A100" s="1"/>
      <c r="B100" s="22"/>
      <c r="C100" s="15" t="s">
        <v>183</v>
      </c>
      <c r="D100" s="23" t="s">
        <v>184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/>
      <c r="Q100" s="16"/>
      <c r="R100" s="16">
        <v>0</v>
      </c>
      <c r="S100" s="16">
        <v>0</v>
      </c>
      <c r="T100" s="16">
        <v>0</v>
      </c>
      <c r="U100" s="16"/>
      <c r="V100" s="1"/>
      <c r="W100" s="1"/>
    </row>
    <row r="101" spans="1:23" ht="15.75" thickTop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</sheetData>
  <mergeCells count="10">
    <mergeCell ref="C2:E2"/>
    <mergeCell ref="R2:R3"/>
    <mergeCell ref="S2:S3"/>
    <mergeCell ref="U2:U3"/>
    <mergeCell ref="C36:E36"/>
    <mergeCell ref="R36:R37"/>
    <mergeCell ref="S36:S37"/>
    <mergeCell ref="U36:U37"/>
    <mergeCell ref="T2:T3"/>
    <mergeCell ref="T36:T37"/>
  </mergeCells>
  <pageMargins left="0.70866141732283472" right="0.70866141732283472" top="0.74803149606299213" bottom="0.74803149606299213" header="0.31496062992125984" footer="0.31496062992125984"/>
  <pageSetup paperSize="14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workbookViewId="0">
      <selection activeCell="C29" sqref="C29"/>
    </sheetView>
  </sheetViews>
  <sheetFormatPr baseColWidth="10" defaultRowHeight="15" x14ac:dyDescent="0.25"/>
  <cols>
    <col min="1" max="1" width="3" customWidth="1"/>
    <col min="2" max="2" width="8.85546875" bestFit="1" customWidth="1"/>
    <col min="3" max="3" width="61.140625" bestFit="1" customWidth="1"/>
    <col min="4" max="4" width="17" bestFit="1" customWidth="1"/>
    <col min="5" max="8" width="16.42578125" customWidth="1"/>
    <col min="9" max="9" width="17.42578125" customWidth="1"/>
    <col min="10" max="11" width="16.42578125" customWidth="1"/>
    <col min="12" max="13" width="16.42578125" hidden="1" customWidth="1"/>
    <col min="14" max="14" width="16.42578125" customWidth="1"/>
    <col min="15" max="15" width="17.140625" customWidth="1"/>
    <col min="16" max="16" width="3" customWidth="1"/>
    <col min="17" max="17" width="17.7109375" bestFit="1" customWidth="1"/>
    <col min="18" max="19" width="16.7109375" bestFit="1" customWidth="1"/>
    <col min="20" max="20" width="15.5703125" bestFit="1" customWidth="1"/>
  </cols>
  <sheetData>
    <row r="1" spans="1:21" ht="16.5" thickTop="1" thickBot="1" x14ac:dyDescent="0.3">
      <c r="A1" s="24"/>
      <c r="B1" s="1"/>
      <c r="C1" s="1"/>
      <c r="D1" s="1"/>
      <c r="E1" s="48" t="s">
        <v>224</v>
      </c>
      <c r="F1" s="48" t="s">
        <v>225</v>
      </c>
      <c r="G1" s="48" t="s">
        <v>226</v>
      </c>
      <c r="H1" s="48" t="s">
        <v>227</v>
      </c>
      <c r="I1" s="48" t="s">
        <v>228</v>
      </c>
      <c r="J1" s="48" t="s">
        <v>229</v>
      </c>
      <c r="K1" s="48" t="s">
        <v>231</v>
      </c>
      <c r="L1" s="48" t="s">
        <v>216</v>
      </c>
      <c r="M1" s="48" t="s">
        <v>216</v>
      </c>
      <c r="N1" s="1"/>
      <c r="O1" s="1"/>
      <c r="P1" s="24"/>
    </row>
    <row r="2" spans="1:21" ht="16.5" customHeight="1" thickTop="1" thickBot="1" x14ac:dyDescent="0.3">
      <c r="A2" s="24"/>
      <c r="B2" s="45" t="s">
        <v>0</v>
      </c>
      <c r="C2" s="46"/>
      <c r="D2" s="47"/>
      <c r="E2" s="25">
        <v>45687</v>
      </c>
      <c r="F2" s="25">
        <v>45782</v>
      </c>
      <c r="G2" s="25">
        <v>45812</v>
      </c>
      <c r="H2" s="25">
        <v>45863</v>
      </c>
      <c r="I2" s="25">
        <v>45883</v>
      </c>
      <c r="J2" s="25">
        <v>45910</v>
      </c>
      <c r="K2" s="25">
        <v>45944</v>
      </c>
      <c r="L2" s="25" t="s">
        <v>222</v>
      </c>
      <c r="M2" s="25" t="s">
        <v>220</v>
      </c>
      <c r="N2" s="48" t="s">
        <v>189</v>
      </c>
      <c r="O2" s="48" t="s">
        <v>223</v>
      </c>
      <c r="P2" s="24"/>
    </row>
    <row r="3" spans="1:21" ht="16.5" thickTop="1" thickBot="1" x14ac:dyDescent="0.3">
      <c r="A3" s="24"/>
      <c r="B3" s="48" t="s">
        <v>3</v>
      </c>
      <c r="C3" s="48" t="s">
        <v>4</v>
      </c>
      <c r="D3" s="48" t="s">
        <v>5</v>
      </c>
      <c r="E3" s="48" t="s">
        <v>190</v>
      </c>
      <c r="F3" s="48" t="s">
        <v>202</v>
      </c>
      <c r="G3" s="48" t="s">
        <v>203</v>
      </c>
      <c r="H3" s="48" t="s">
        <v>204</v>
      </c>
      <c r="I3" s="48" t="s">
        <v>205</v>
      </c>
      <c r="J3" s="48" t="s">
        <v>206</v>
      </c>
      <c r="K3" s="48" t="s">
        <v>207</v>
      </c>
      <c r="L3" s="48" t="s">
        <v>208</v>
      </c>
      <c r="M3" s="48" t="s">
        <v>209</v>
      </c>
      <c r="N3" s="48"/>
      <c r="O3" s="48"/>
      <c r="P3" s="24"/>
    </row>
    <row r="4" spans="1:21" ht="15.75" thickTop="1" x14ac:dyDescent="0.25">
      <c r="A4" s="24"/>
      <c r="B4" s="7" t="s">
        <v>10</v>
      </c>
      <c r="C4" s="7" t="s">
        <v>11</v>
      </c>
      <c r="D4" s="9">
        <f>IFERROR(VLOOKUP(B4,#REF!,3,FALSE),0)</f>
        <v>0</v>
      </c>
      <c r="E4" s="9">
        <f>IFERROR(VLOOKUP(B4,#REF!,4,FALSE),0)</f>
        <v>0</v>
      </c>
      <c r="F4" s="9" t="e">
        <f>IFERROR(VLOOKUP(B4,#REF!,4,FALSE),0)-VLOOKUP(B4,#REF!,4,FALSE)</f>
        <v>#REF!</v>
      </c>
      <c r="G4" s="9" t="e">
        <f>IFERROR(VLOOKUP(B4,#REF!,4,FALSE),0)-VLOOKUP(B4,#REF!,4,FALSE)</f>
        <v>#REF!</v>
      </c>
      <c r="H4" s="9" t="e">
        <f>IFERROR(VLOOKUP(B4,#REF!,4,FALSE),0)-VLOOKUP(B4,#REF!,4,FALSE)</f>
        <v>#REF!</v>
      </c>
      <c r="I4" s="9" t="e">
        <f>IFERROR(VLOOKUP(B4,#REF!,4,FALSE),0)-VLOOKUP(B4,#REF!,4,FALSE)</f>
        <v>#REF!</v>
      </c>
      <c r="J4" s="9" t="e">
        <f>IFERROR(VLOOKUP(B4,#REF!,4,FALSE),0)-VLOOKUP(B4,#REF!,4,FALSE)</f>
        <v>#REF!</v>
      </c>
      <c r="K4" s="9" t="e">
        <f>IFERROR(VLOOKUP(B4,#REF!,4,FALSE),0)-VLOOKUP(B4,#REF!,4,FALSE)</f>
        <v>#REF!</v>
      </c>
      <c r="L4" s="9"/>
      <c r="M4" s="9"/>
      <c r="N4" s="9" t="e">
        <f>SUM(E4:M4)</f>
        <v>#REF!</v>
      </c>
      <c r="O4" s="9" t="e">
        <f>D4+N4</f>
        <v>#REF!</v>
      </c>
      <c r="P4" s="35"/>
      <c r="Q4" s="37"/>
      <c r="R4" s="12"/>
      <c r="S4" s="12"/>
      <c r="T4" s="12"/>
      <c r="U4" s="12"/>
    </row>
    <row r="5" spans="1:21" x14ac:dyDescent="0.25">
      <c r="A5" s="24"/>
      <c r="B5" s="11" t="s">
        <v>12</v>
      </c>
      <c r="C5" s="7" t="s">
        <v>13</v>
      </c>
      <c r="D5" s="9">
        <f>IFERROR(VLOOKUP(B5,#REF!,3,FALSE),0)</f>
        <v>0</v>
      </c>
      <c r="E5" s="9">
        <f>IFERROR(VLOOKUP(B5,#REF!,4,FALSE),0)</f>
        <v>0</v>
      </c>
      <c r="F5" s="9" t="e">
        <f>IFERROR(VLOOKUP(B5,#REF!,4,FALSE),0)-VLOOKUP(B5,#REF!,4,FALSE)</f>
        <v>#REF!</v>
      </c>
      <c r="G5" s="9" t="e">
        <f>IFERROR(VLOOKUP(B5,#REF!,4,FALSE),0)-VLOOKUP(B5,#REF!,4,FALSE)</f>
        <v>#REF!</v>
      </c>
      <c r="H5" s="9" t="e">
        <f>IFERROR(VLOOKUP(B5,#REF!,4,FALSE),0)-VLOOKUP(B5,#REF!,4,FALSE)</f>
        <v>#REF!</v>
      </c>
      <c r="I5" s="9" t="e">
        <f>IFERROR(VLOOKUP(B5,#REF!,4,FALSE),0)-VLOOKUP(B5,#REF!,4,FALSE)</f>
        <v>#REF!</v>
      </c>
      <c r="J5" s="9" t="e">
        <f>IFERROR(VLOOKUP(B5,#REF!,4,FALSE),0)-VLOOKUP(B5,#REF!,4,FALSE)</f>
        <v>#REF!</v>
      </c>
      <c r="K5" s="9" t="e">
        <f>IFERROR(VLOOKUP(B5,#REF!,4,FALSE),0)-VLOOKUP(B5,#REF!,4,FALSE)</f>
        <v>#REF!</v>
      </c>
      <c r="L5" s="9"/>
      <c r="M5" s="9"/>
      <c r="N5" s="9" t="e">
        <f t="shared" ref="N5:N36" si="0">SUM(E5:M5)</f>
        <v>#REF!</v>
      </c>
      <c r="O5" s="9" t="e">
        <f t="shared" ref="O5:O36" si="1">D5+N5</f>
        <v>#REF!</v>
      </c>
      <c r="P5" s="35"/>
      <c r="Q5" s="37"/>
    </row>
    <row r="6" spans="1:21" x14ac:dyDescent="0.25">
      <c r="A6" s="24"/>
      <c r="B6" s="11" t="s">
        <v>14</v>
      </c>
      <c r="C6" s="7" t="s">
        <v>15</v>
      </c>
      <c r="D6" s="9">
        <f>IFERROR(VLOOKUP(B6,#REF!,3,FALSE),0)</f>
        <v>0</v>
      </c>
      <c r="E6" s="9">
        <f>IFERROR(VLOOKUP(B6,#REF!,4,FALSE),0)</f>
        <v>0</v>
      </c>
      <c r="F6" s="9" t="e">
        <f>IFERROR(VLOOKUP(B6,#REF!,4,FALSE),0)-VLOOKUP(B6,#REF!,4,FALSE)</f>
        <v>#REF!</v>
      </c>
      <c r="G6" s="9" t="e">
        <f>IFERROR(VLOOKUP(B6,#REF!,4,FALSE),0)-VLOOKUP(B6,#REF!,4,FALSE)</f>
        <v>#REF!</v>
      </c>
      <c r="H6" s="9" t="e">
        <f>IFERROR(VLOOKUP(B6,#REF!,4,FALSE),0)-VLOOKUP(B6,#REF!,4,FALSE)</f>
        <v>#REF!</v>
      </c>
      <c r="I6" s="9" t="e">
        <f>IFERROR(VLOOKUP(B6,#REF!,4,FALSE),0)-VLOOKUP(B6,#REF!,4,FALSE)</f>
        <v>#REF!</v>
      </c>
      <c r="J6" s="9" t="e">
        <f>IFERROR(VLOOKUP(B6,#REF!,4,FALSE),0)-VLOOKUP(B6,#REF!,4,FALSE)</f>
        <v>#REF!</v>
      </c>
      <c r="K6" s="9" t="e">
        <f>IFERROR(VLOOKUP(B6,#REF!,4,FALSE),0)-VLOOKUP(B6,#REF!,4,FALSE)</f>
        <v>#REF!</v>
      </c>
      <c r="L6" s="9"/>
      <c r="M6" s="9"/>
      <c r="N6" s="9" t="e">
        <f t="shared" si="0"/>
        <v>#REF!</v>
      </c>
      <c r="O6" s="9" t="e">
        <f t="shared" si="1"/>
        <v>#REF!</v>
      </c>
      <c r="P6" s="35"/>
      <c r="Q6" s="38"/>
    </row>
    <row r="7" spans="1:21" x14ac:dyDescent="0.25">
      <c r="A7" s="24"/>
      <c r="B7" s="11" t="s">
        <v>16</v>
      </c>
      <c r="C7" s="7" t="s">
        <v>17</v>
      </c>
      <c r="D7" s="9">
        <f>IFERROR(VLOOKUP(B7,#REF!,3,FALSE),0)</f>
        <v>0</v>
      </c>
      <c r="E7" s="9">
        <f>IFERROR(VLOOKUP(B7,#REF!,4,FALSE),0)</f>
        <v>0</v>
      </c>
      <c r="F7" s="9" t="e">
        <f>IFERROR(VLOOKUP(B7,#REF!,4,FALSE),0)-VLOOKUP(B7,#REF!,4,FALSE)</f>
        <v>#REF!</v>
      </c>
      <c r="G7" s="9" t="e">
        <f>IFERROR(VLOOKUP(B7,#REF!,4,FALSE),0)-VLOOKUP(B7,#REF!,4,FALSE)</f>
        <v>#REF!</v>
      </c>
      <c r="H7" s="9" t="e">
        <f>IFERROR(VLOOKUP(B7,#REF!,4,FALSE),0)-VLOOKUP(B7,#REF!,4,FALSE)</f>
        <v>#REF!</v>
      </c>
      <c r="I7" s="9" t="e">
        <f>IFERROR(VLOOKUP(B7,#REF!,4,FALSE),0)-VLOOKUP(B7,#REF!,4,FALSE)</f>
        <v>#REF!</v>
      </c>
      <c r="J7" s="9" t="e">
        <f>IFERROR(VLOOKUP(B7,#REF!,4,FALSE),0)-VLOOKUP(B7,#REF!,4,FALSE)</f>
        <v>#REF!</v>
      </c>
      <c r="K7" s="9" t="e">
        <f>IFERROR(VLOOKUP(B7,#REF!,4,FALSE),0)-VLOOKUP(B7,#REF!,4,FALSE)</f>
        <v>#REF!</v>
      </c>
      <c r="L7" s="9"/>
      <c r="M7" s="9"/>
      <c r="N7" s="9" t="e">
        <f t="shared" si="0"/>
        <v>#REF!</v>
      </c>
      <c r="O7" s="9" t="e">
        <f t="shared" si="1"/>
        <v>#REF!</v>
      </c>
      <c r="P7" s="35"/>
      <c r="Q7" s="38"/>
    </row>
    <row r="8" spans="1:21" x14ac:dyDescent="0.25">
      <c r="A8" s="24"/>
      <c r="B8" s="11" t="s">
        <v>18</v>
      </c>
      <c r="C8" s="7" t="s">
        <v>19</v>
      </c>
      <c r="D8" s="9">
        <f>IFERROR(VLOOKUP(B8,#REF!,3,FALSE),0)</f>
        <v>0</v>
      </c>
      <c r="E8" s="9">
        <f>IFERROR(VLOOKUP(B8,#REF!,4,FALSE),0)</f>
        <v>0</v>
      </c>
      <c r="F8" s="9" t="e">
        <f>IFERROR(VLOOKUP(B8,#REF!,4,FALSE),0)-VLOOKUP(B8,#REF!,4,FALSE)</f>
        <v>#REF!</v>
      </c>
      <c r="G8" s="9" t="e">
        <f>IFERROR(VLOOKUP(B8,#REF!,4,FALSE),0)-VLOOKUP(B8,#REF!,4,FALSE)</f>
        <v>#REF!</v>
      </c>
      <c r="H8" s="9" t="e">
        <f>IFERROR(VLOOKUP(B8,#REF!,4,FALSE),0)-VLOOKUP(B8,#REF!,4,FALSE)</f>
        <v>#REF!</v>
      </c>
      <c r="I8" s="9" t="e">
        <f>IFERROR(VLOOKUP(B8,#REF!,4,FALSE),0)-VLOOKUP(B8,#REF!,4,FALSE)</f>
        <v>#REF!</v>
      </c>
      <c r="J8" s="9" t="e">
        <f>IFERROR(VLOOKUP(B8,#REF!,4,FALSE),0)-VLOOKUP(B8,#REF!,4,FALSE)</f>
        <v>#REF!</v>
      </c>
      <c r="K8" s="9" t="e">
        <f>IFERROR(VLOOKUP(B8,#REF!,4,FALSE),0)-VLOOKUP(B8,#REF!,4,FALSE)</f>
        <v>#REF!</v>
      </c>
      <c r="L8" s="9"/>
      <c r="M8" s="9"/>
      <c r="N8" s="9" t="e">
        <f t="shared" si="0"/>
        <v>#REF!</v>
      </c>
      <c r="O8" s="9" t="e">
        <f t="shared" si="1"/>
        <v>#REF!</v>
      </c>
      <c r="P8" s="35"/>
      <c r="Q8" s="37"/>
    </row>
    <row r="9" spans="1:21" x14ac:dyDescent="0.25">
      <c r="A9" s="24"/>
      <c r="B9" s="11" t="s">
        <v>20</v>
      </c>
      <c r="C9" s="7" t="s">
        <v>21</v>
      </c>
      <c r="D9" s="9">
        <f>IFERROR(VLOOKUP(B9,#REF!,3,FALSE),0)</f>
        <v>0</v>
      </c>
      <c r="E9" s="9">
        <f>IFERROR(VLOOKUP(B9,#REF!,4,FALSE),0)</f>
        <v>0</v>
      </c>
      <c r="F9" s="9" t="e">
        <f>IFERROR(VLOOKUP(B9,#REF!,4,FALSE),0)-VLOOKUP(B9,#REF!,4,FALSE)</f>
        <v>#REF!</v>
      </c>
      <c r="G9" s="9" t="e">
        <f>IFERROR(VLOOKUP(B9,#REF!,4,FALSE),0)-VLOOKUP(B9,#REF!,4,FALSE)</f>
        <v>#REF!</v>
      </c>
      <c r="H9" s="9" t="e">
        <f>IFERROR(VLOOKUP(B9,#REF!,4,FALSE),0)-VLOOKUP(B9,#REF!,4,FALSE)</f>
        <v>#REF!</v>
      </c>
      <c r="I9" s="9" t="e">
        <f>IFERROR(VLOOKUP(B9,#REF!,4,FALSE),0)-VLOOKUP(B9,#REF!,4,FALSE)</f>
        <v>#REF!</v>
      </c>
      <c r="J9" s="9" t="e">
        <f>IFERROR(VLOOKUP(B9,#REF!,4,FALSE),0)-VLOOKUP(B9,#REF!,4,FALSE)</f>
        <v>#REF!</v>
      </c>
      <c r="K9" s="9" t="e">
        <f>IFERROR(VLOOKUP(B9,#REF!,4,FALSE),0)-VLOOKUP(B9,#REF!,4,FALSE)</f>
        <v>#REF!</v>
      </c>
      <c r="L9" s="9"/>
      <c r="M9" s="9"/>
      <c r="N9" s="9" t="e">
        <f t="shared" si="0"/>
        <v>#REF!</v>
      </c>
      <c r="O9" s="9" t="e">
        <f t="shared" si="1"/>
        <v>#REF!</v>
      </c>
      <c r="P9" s="35"/>
      <c r="Q9" s="38"/>
    </row>
    <row r="10" spans="1:21" x14ac:dyDescent="0.25">
      <c r="A10" s="24"/>
      <c r="B10" s="11" t="s">
        <v>22</v>
      </c>
      <c r="C10" s="7" t="s">
        <v>23</v>
      </c>
      <c r="D10" s="9">
        <f>IFERROR(VLOOKUP(B10,#REF!,3,FALSE),0)</f>
        <v>0</v>
      </c>
      <c r="E10" s="9">
        <f>IFERROR(VLOOKUP(B10,#REF!,4,FALSE),0)</f>
        <v>0</v>
      </c>
      <c r="F10" s="9" t="e">
        <f>IFERROR(VLOOKUP(B10,#REF!,4,FALSE),0)-VLOOKUP(B10,#REF!,4,FALSE)</f>
        <v>#REF!</v>
      </c>
      <c r="G10" s="9" t="e">
        <f>IFERROR(VLOOKUP(B10,#REF!,4,FALSE),0)-VLOOKUP(B10,#REF!,4,FALSE)</f>
        <v>#REF!</v>
      </c>
      <c r="H10" s="9" t="e">
        <f>IFERROR(VLOOKUP(B10,#REF!,4,FALSE),0)-VLOOKUP(B10,#REF!,4,FALSE)</f>
        <v>#REF!</v>
      </c>
      <c r="I10" s="9" t="e">
        <f>IFERROR(VLOOKUP(B10,#REF!,4,FALSE),0)-VLOOKUP(B10,#REF!,4,FALSE)</f>
        <v>#REF!</v>
      </c>
      <c r="J10" s="9" t="e">
        <f>IFERROR(VLOOKUP(B10,#REF!,4,FALSE),0)-VLOOKUP(B10,#REF!,4,FALSE)</f>
        <v>#REF!</v>
      </c>
      <c r="K10" s="9" t="e">
        <f>IFERROR(VLOOKUP(B10,#REF!,4,FALSE),0)-VLOOKUP(B10,#REF!,4,FALSE)</f>
        <v>#REF!</v>
      </c>
      <c r="L10" s="9"/>
      <c r="M10" s="9"/>
      <c r="N10" s="9" t="e">
        <f t="shared" si="0"/>
        <v>#REF!</v>
      </c>
      <c r="O10" s="9" t="e">
        <f t="shared" si="1"/>
        <v>#REF!</v>
      </c>
      <c r="P10" s="35"/>
      <c r="Q10" s="38"/>
    </row>
    <row r="11" spans="1:21" x14ac:dyDescent="0.25">
      <c r="A11" s="24"/>
      <c r="B11" s="11" t="s">
        <v>24</v>
      </c>
      <c r="C11" s="7" t="s">
        <v>25</v>
      </c>
      <c r="D11" s="9">
        <f>IFERROR(VLOOKUP(B11,#REF!,3,FALSE),0)</f>
        <v>0</v>
      </c>
      <c r="E11" s="9">
        <f>IFERROR(VLOOKUP(B11,#REF!,4,FALSE),0)</f>
        <v>0</v>
      </c>
      <c r="F11" s="9" t="e">
        <f>IFERROR(VLOOKUP(B11,#REF!,4,FALSE),0)-VLOOKUP(B11,#REF!,4,FALSE)</f>
        <v>#REF!</v>
      </c>
      <c r="G11" s="9" t="e">
        <f>IFERROR(VLOOKUP(B11,#REF!,4,FALSE),0)-VLOOKUP(B11,#REF!,4,FALSE)</f>
        <v>#REF!</v>
      </c>
      <c r="H11" s="9" t="e">
        <f>IFERROR(VLOOKUP(B11,#REF!,4,FALSE),0)-VLOOKUP(B11,#REF!,4,FALSE)</f>
        <v>#REF!</v>
      </c>
      <c r="I11" s="9" t="e">
        <f>IFERROR(VLOOKUP(B11,#REF!,4,FALSE),0)-VLOOKUP(B11,#REF!,4,FALSE)</f>
        <v>#REF!</v>
      </c>
      <c r="J11" s="9" t="e">
        <f>IFERROR(VLOOKUP(B11,#REF!,4,FALSE),0)-VLOOKUP(B11,#REF!,4,FALSE)</f>
        <v>#REF!</v>
      </c>
      <c r="K11" s="9" t="e">
        <f>IFERROR(VLOOKUP(B11,#REF!,4,FALSE),0)-VLOOKUP(B11,#REF!,4,FALSE)</f>
        <v>#REF!</v>
      </c>
      <c r="L11" s="9"/>
      <c r="M11" s="9"/>
      <c r="N11" s="9" t="e">
        <f t="shared" si="0"/>
        <v>#REF!</v>
      </c>
      <c r="O11" s="9" t="e">
        <f t="shared" si="1"/>
        <v>#REF!</v>
      </c>
      <c r="P11" s="35"/>
      <c r="Q11" s="38"/>
    </row>
    <row r="12" spans="1:21" x14ac:dyDescent="0.25">
      <c r="A12" s="24"/>
      <c r="B12" s="11" t="s">
        <v>185</v>
      </c>
      <c r="C12" s="11" t="s">
        <v>186</v>
      </c>
      <c r="D12" s="9">
        <f>IFERROR(VLOOKUP(B12,#REF!,3,FALSE),0)</f>
        <v>0</v>
      </c>
      <c r="E12" s="9">
        <f>IFERROR(VLOOKUP(B12,#REF!,4,FALSE),0)</f>
        <v>0</v>
      </c>
      <c r="F12" s="9" t="e">
        <f>IFERROR(VLOOKUP(B12,#REF!,4,FALSE),0)-VLOOKUP(B12,#REF!,4,FALSE)</f>
        <v>#REF!</v>
      </c>
      <c r="G12" s="9" t="e">
        <f>IFERROR(VLOOKUP(B12,#REF!,4,FALSE),0)-VLOOKUP(B12,#REF!,4,FALSE)</f>
        <v>#REF!</v>
      </c>
      <c r="H12" s="9" t="e">
        <f>IFERROR(VLOOKUP(B12,#REF!,4,FALSE),0)-VLOOKUP(B12,#REF!,4,FALSE)</f>
        <v>#REF!</v>
      </c>
      <c r="I12" s="9" t="e">
        <f>IFERROR(VLOOKUP(B12,#REF!,4,FALSE),0)-VLOOKUP(B12,#REF!,4,FALSE)</f>
        <v>#REF!</v>
      </c>
      <c r="J12" s="9" t="e">
        <f>IFERROR(VLOOKUP(B12,#REF!,4,FALSE),0)-VLOOKUP(B12,#REF!,4,FALSE)</f>
        <v>#REF!</v>
      </c>
      <c r="K12" s="9" t="e">
        <f>IFERROR(VLOOKUP(B12,#REF!,4,FALSE),0)-VLOOKUP(B12,#REF!,4,FALSE)</f>
        <v>#REF!</v>
      </c>
      <c r="L12" s="9"/>
      <c r="M12" s="9"/>
      <c r="N12" s="9" t="e">
        <f t="shared" si="0"/>
        <v>#REF!</v>
      </c>
      <c r="O12" s="9" t="e">
        <f t="shared" si="1"/>
        <v>#REF!</v>
      </c>
      <c r="P12" s="35"/>
      <c r="Q12" s="37"/>
    </row>
    <row r="13" spans="1:21" x14ac:dyDescent="0.25">
      <c r="A13" s="24"/>
      <c r="B13" s="11" t="s">
        <v>26</v>
      </c>
      <c r="C13" s="7" t="s">
        <v>27</v>
      </c>
      <c r="D13" s="9">
        <f>IFERROR(VLOOKUP(B13,#REF!,3,FALSE),0)</f>
        <v>0</v>
      </c>
      <c r="E13" s="9">
        <f>IFERROR(VLOOKUP(B13,#REF!,4,FALSE),0)</f>
        <v>0</v>
      </c>
      <c r="F13" s="9" t="e">
        <f>IFERROR(VLOOKUP(B13,#REF!,4,FALSE),0)-VLOOKUP(B13,#REF!,4,FALSE)</f>
        <v>#REF!</v>
      </c>
      <c r="G13" s="9" t="e">
        <f>IFERROR(VLOOKUP(B13,#REF!,4,FALSE),0)-VLOOKUP(B13,#REF!,4,FALSE)</f>
        <v>#REF!</v>
      </c>
      <c r="H13" s="9" t="e">
        <f>IFERROR(VLOOKUP(B13,#REF!,4,FALSE),0)-VLOOKUP(B13,#REF!,4,FALSE)</f>
        <v>#REF!</v>
      </c>
      <c r="I13" s="9" t="e">
        <f>IFERROR(VLOOKUP(B13,#REF!,4,FALSE),0)-VLOOKUP(B13,#REF!,4,FALSE)</f>
        <v>#REF!</v>
      </c>
      <c r="J13" s="9" t="e">
        <f>IFERROR(VLOOKUP(B13,#REF!,4,FALSE),0)-VLOOKUP(B13,#REF!,4,FALSE)</f>
        <v>#REF!</v>
      </c>
      <c r="K13" s="9" t="e">
        <f>IFERROR(VLOOKUP(B13,#REF!,4,FALSE),0)-VLOOKUP(B13,#REF!,4,FALSE)</f>
        <v>#REF!</v>
      </c>
      <c r="L13" s="9"/>
      <c r="M13" s="9"/>
      <c r="N13" s="9" t="e">
        <f t="shared" si="0"/>
        <v>#REF!</v>
      </c>
      <c r="O13" s="9" t="e">
        <f t="shared" si="1"/>
        <v>#REF!</v>
      </c>
      <c r="P13" s="35"/>
      <c r="Q13" s="38"/>
    </row>
    <row r="14" spans="1:21" x14ac:dyDescent="0.25">
      <c r="A14" s="24"/>
      <c r="B14" s="11" t="s">
        <v>28</v>
      </c>
      <c r="C14" s="7" t="s">
        <v>29</v>
      </c>
      <c r="D14" s="9">
        <f>IFERROR(VLOOKUP(B14,#REF!,3,FALSE),0)</f>
        <v>0</v>
      </c>
      <c r="E14" s="9">
        <f>IFERROR(VLOOKUP(B14,#REF!,4,FALSE),0)</f>
        <v>0</v>
      </c>
      <c r="F14" s="9" t="e">
        <f>IFERROR(VLOOKUP(B14,#REF!,4,FALSE),0)-VLOOKUP(B14,#REF!,4,FALSE)</f>
        <v>#REF!</v>
      </c>
      <c r="G14" s="9" t="e">
        <f>IFERROR(VLOOKUP(B14,#REF!,4,FALSE),0)-VLOOKUP(B14,#REF!,4,FALSE)</f>
        <v>#REF!</v>
      </c>
      <c r="H14" s="9" t="e">
        <f>IFERROR(VLOOKUP(B14,#REF!,4,FALSE),0)-VLOOKUP(B14,#REF!,4,FALSE)</f>
        <v>#REF!</v>
      </c>
      <c r="I14" s="9" t="e">
        <f>IFERROR(VLOOKUP(B14,#REF!,4,FALSE),0)-VLOOKUP(B14,#REF!,4,FALSE)</f>
        <v>#REF!</v>
      </c>
      <c r="J14" s="9" t="e">
        <f>IFERROR(VLOOKUP(B14,#REF!,4,FALSE),0)-VLOOKUP(B14,#REF!,4,FALSE)</f>
        <v>#REF!</v>
      </c>
      <c r="K14" s="9" t="e">
        <f>IFERROR(VLOOKUP(B14,#REF!,4,FALSE),0)-VLOOKUP(B14,#REF!,4,FALSE)</f>
        <v>#REF!</v>
      </c>
      <c r="L14" s="9"/>
      <c r="M14" s="9"/>
      <c r="N14" s="9" t="e">
        <f t="shared" si="0"/>
        <v>#REF!</v>
      </c>
      <c r="O14" s="9" t="e">
        <f t="shared" si="1"/>
        <v>#REF!</v>
      </c>
      <c r="P14" s="35"/>
      <c r="Q14" s="38"/>
    </row>
    <row r="15" spans="1:21" x14ac:dyDescent="0.25">
      <c r="A15" s="24"/>
      <c r="B15" s="11" t="s">
        <v>30</v>
      </c>
      <c r="C15" s="7" t="s">
        <v>31</v>
      </c>
      <c r="D15" s="9">
        <f>IFERROR(VLOOKUP(B15,#REF!,3,FALSE),0)</f>
        <v>0</v>
      </c>
      <c r="E15" s="9">
        <f>IFERROR(VLOOKUP(B15,#REF!,4,FALSE),0)</f>
        <v>0</v>
      </c>
      <c r="F15" s="9" t="e">
        <f>IFERROR(VLOOKUP(B15,#REF!,4,FALSE),0)-VLOOKUP(B15,#REF!,4,FALSE)</f>
        <v>#REF!</v>
      </c>
      <c r="G15" s="9" t="e">
        <f>IFERROR(VLOOKUP(B15,#REF!,4,FALSE),0)-VLOOKUP(B15,#REF!,4,FALSE)</f>
        <v>#REF!</v>
      </c>
      <c r="H15" s="9" t="e">
        <f>IFERROR(VLOOKUP(B15,#REF!,4,FALSE),0)-VLOOKUP(B15,#REF!,4,FALSE)</f>
        <v>#REF!</v>
      </c>
      <c r="I15" s="9" t="e">
        <f>IFERROR(VLOOKUP(B15,#REF!,4,FALSE),0)-VLOOKUP(B15,#REF!,4,FALSE)</f>
        <v>#REF!</v>
      </c>
      <c r="J15" s="9" t="e">
        <f>IFERROR(VLOOKUP(B15,#REF!,4,FALSE),0)-VLOOKUP(B15,#REF!,4,FALSE)</f>
        <v>#REF!</v>
      </c>
      <c r="K15" s="9" t="e">
        <f>IFERROR(VLOOKUP(B15,#REF!,4,FALSE),0)-VLOOKUP(B15,#REF!,4,FALSE)</f>
        <v>#REF!</v>
      </c>
      <c r="L15" s="9"/>
      <c r="M15" s="9"/>
      <c r="N15" s="9" t="e">
        <f t="shared" si="0"/>
        <v>#REF!</v>
      </c>
      <c r="O15" s="9" t="e">
        <f t="shared" si="1"/>
        <v>#REF!</v>
      </c>
      <c r="P15" s="35"/>
      <c r="Q15" s="38"/>
    </row>
    <row r="16" spans="1:21" x14ac:dyDescent="0.25">
      <c r="A16" s="24"/>
      <c r="B16" s="11" t="s">
        <v>32</v>
      </c>
      <c r="C16" s="7" t="s">
        <v>33</v>
      </c>
      <c r="D16" s="9">
        <f>IFERROR(VLOOKUP(B16,#REF!,3,FALSE),0)</f>
        <v>0</v>
      </c>
      <c r="E16" s="9">
        <f>IFERROR(VLOOKUP(B16,#REF!,4,FALSE),0)</f>
        <v>0</v>
      </c>
      <c r="F16" s="9" t="e">
        <f>IFERROR(VLOOKUP(B16,#REF!,4,FALSE),0)-VLOOKUP(B16,#REF!,4,FALSE)</f>
        <v>#REF!</v>
      </c>
      <c r="G16" s="9" t="e">
        <f>IFERROR(VLOOKUP(B16,#REF!,4,FALSE),0)-VLOOKUP(B16,#REF!,4,FALSE)</f>
        <v>#REF!</v>
      </c>
      <c r="H16" s="9" t="e">
        <f>IFERROR(VLOOKUP(B16,#REF!,4,FALSE),0)-VLOOKUP(B16,#REF!,4,FALSE)</f>
        <v>#REF!</v>
      </c>
      <c r="I16" s="9" t="e">
        <f>IFERROR(VLOOKUP(B16,#REF!,4,FALSE),0)-VLOOKUP(B16,#REF!,4,FALSE)</f>
        <v>#REF!</v>
      </c>
      <c r="J16" s="9" t="e">
        <f>IFERROR(VLOOKUP(B16,#REF!,4,FALSE),0)-VLOOKUP(B16,#REF!,4,FALSE)</f>
        <v>#REF!</v>
      </c>
      <c r="K16" s="9" t="e">
        <f>IFERROR(VLOOKUP(B16,#REF!,4,FALSE),0)-VLOOKUP(B16,#REF!,4,FALSE)</f>
        <v>#REF!</v>
      </c>
      <c r="L16" s="9"/>
      <c r="M16" s="9"/>
      <c r="N16" s="9" t="e">
        <f t="shared" si="0"/>
        <v>#REF!</v>
      </c>
      <c r="O16" s="9" t="e">
        <f t="shared" si="1"/>
        <v>#REF!</v>
      </c>
      <c r="P16" s="35"/>
      <c r="Q16" s="38"/>
    </row>
    <row r="17" spans="1:17" x14ac:dyDescent="0.25">
      <c r="A17" s="24"/>
      <c r="B17" s="11" t="s">
        <v>34</v>
      </c>
      <c r="C17" s="7" t="s">
        <v>35</v>
      </c>
      <c r="D17" s="9">
        <f>IFERROR(VLOOKUP(B17,#REF!,3,FALSE),0)</f>
        <v>0</v>
      </c>
      <c r="E17" s="9">
        <f>IFERROR(VLOOKUP(B17,#REF!,4,FALSE),0)</f>
        <v>0</v>
      </c>
      <c r="F17" s="9" t="e">
        <f>IFERROR(VLOOKUP(B17,#REF!,4,FALSE),0)-VLOOKUP(B17,#REF!,4,FALSE)</f>
        <v>#REF!</v>
      </c>
      <c r="G17" s="9" t="e">
        <f>IFERROR(VLOOKUP(B17,#REF!,4,FALSE),0)-VLOOKUP(B17,#REF!,4,FALSE)</f>
        <v>#REF!</v>
      </c>
      <c r="H17" s="9" t="e">
        <f>IFERROR(VLOOKUP(B17,#REF!,4,FALSE),0)-VLOOKUP(B17,#REF!,4,FALSE)</f>
        <v>#REF!</v>
      </c>
      <c r="I17" s="9" t="e">
        <f>IFERROR(VLOOKUP(B17,#REF!,4,FALSE),0)-VLOOKUP(B17,#REF!,4,FALSE)</f>
        <v>#REF!</v>
      </c>
      <c r="J17" s="9" t="e">
        <f>IFERROR(VLOOKUP(B17,#REF!,4,FALSE),0)-VLOOKUP(B17,#REF!,4,FALSE)</f>
        <v>#REF!</v>
      </c>
      <c r="K17" s="9" t="e">
        <f>IFERROR(VLOOKUP(B17,#REF!,4,FALSE),0)-VLOOKUP(B17,#REF!,4,FALSE)</f>
        <v>#REF!</v>
      </c>
      <c r="L17" s="9"/>
      <c r="M17" s="9"/>
      <c r="N17" s="9" t="e">
        <f t="shared" si="0"/>
        <v>#REF!</v>
      </c>
      <c r="O17" s="9" t="e">
        <f t="shared" si="1"/>
        <v>#REF!</v>
      </c>
      <c r="P17" s="35"/>
      <c r="Q17" s="38"/>
    </row>
    <row r="18" spans="1:17" x14ac:dyDescent="0.25">
      <c r="A18" s="24"/>
      <c r="B18" s="11" t="s">
        <v>36</v>
      </c>
      <c r="C18" s="7" t="s">
        <v>37</v>
      </c>
      <c r="D18" s="9">
        <f>IFERROR(VLOOKUP(B18,#REF!,3,FALSE),0)</f>
        <v>0</v>
      </c>
      <c r="E18" s="9">
        <f>IFERROR(VLOOKUP(B18,#REF!,4,FALSE),0)</f>
        <v>0</v>
      </c>
      <c r="F18" s="9" t="e">
        <f>IFERROR(VLOOKUP(B18,#REF!,4,FALSE),0)-VLOOKUP(B18,#REF!,4,FALSE)</f>
        <v>#REF!</v>
      </c>
      <c r="G18" s="9" t="e">
        <f>IFERROR(VLOOKUP(B18,#REF!,4,FALSE),0)-VLOOKUP(B18,#REF!,4,FALSE)</f>
        <v>#REF!</v>
      </c>
      <c r="H18" s="9" t="e">
        <f>IFERROR(VLOOKUP(B18,#REF!,4,FALSE),0)-VLOOKUP(B18,#REF!,4,FALSE)</f>
        <v>#REF!</v>
      </c>
      <c r="I18" s="9" t="e">
        <f>IFERROR(VLOOKUP(B18,#REF!,4,FALSE),0)-VLOOKUP(B18,#REF!,4,FALSE)</f>
        <v>#REF!</v>
      </c>
      <c r="J18" s="9" t="e">
        <f>IFERROR(VLOOKUP(B18,#REF!,4,FALSE),0)-VLOOKUP(B18,#REF!,4,FALSE)</f>
        <v>#REF!</v>
      </c>
      <c r="K18" s="9" t="e">
        <f>IFERROR(VLOOKUP(B18,#REF!,4,FALSE),0)-VLOOKUP(B18,#REF!,4,FALSE)</f>
        <v>#REF!</v>
      </c>
      <c r="L18" s="9"/>
      <c r="M18" s="9"/>
      <c r="N18" s="9" t="e">
        <f t="shared" si="0"/>
        <v>#REF!</v>
      </c>
      <c r="O18" s="9" t="e">
        <f t="shared" si="1"/>
        <v>#REF!</v>
      </c>
      <c r="P18" s="35"/>
      <c r="Q18" s="38"/>
    </row>
    <row r="19" spans="1:17" x14ac:dyDescent="0.25">
      <c r="A19" s="24"/>
      <c r="B19" s="11" t="s">
        <v>38</v>
      </c>
      <c r="C19" s="7" t="s">
        <v>39</v>
      </c>
      <c r="D19" s="9">
        <f>IFERROR(VLOOKUP(B19,#REF!,3,FALSE),0)</f>
        <v>0</v>
      </c>
      <c r="E19" s="9">
        <f>IFERROR(VLOOKUP(B19,#REF!,4,FALSE),0)</f>
        <v>0</v>
      </c>
      <c r="F19" s="9" t="e">
        <f>IFERROR(VLOOKUP(B19,#REF!,4,FALSE),0)-VLOOKUP(B19,#REF!,4,FALSE)</f>
        <v>#REF!</v>
      </c>
      <c r="G19" s="9" t="e">
        <f>IFERROR(VLOOKUP(B19,#REF!,4,FALSE),0)-VLOOKUP(B19,#REF!,4,FALSE)</f>
        <v>#REF!</v>
      </c>
      <c r="H19" s="9" t="e">
        <f>IFERROR(VLOOKUP(B19,#REF!,4,FALSE),0)-VLOOKUP(B19,#REF!,4,FALSE)</f>
        <v>#REF!</v>
      </c>
      <c r="I19" s="9" t="e">
        <f>IFERROR(VLOOKUP(B19,#REF!,4,FALSE),0)-VLOOKUP(B19,#REF!,4,FALSE)</f>
        <v>#REF!</v>
      </c>
      <c r="J19" s="9" t="e">
        <f>IFERROR(VLOOKUP(B19,#REF!,4,FALSE),0)-VLOOKUP(B19,#REF!,4,FALSE)</f>
        <v>#REF!</v>
      </c>
      <c r="K19" s="9" t="e">
        <f>IFERROR(VLOOKUP(B19,#REF!,4,FALSE),0)-VLOOKUP(B19,#REF!,4,FALSE)</f>
        <v>#REF!</v>
      </c>
      <c r="L19" s="9"/>
      <c r="M19" s="9"/>
      <c r="N19" s="9" t="e">
        <f t="shared" si="0"/>
        <v>#REF!</v>
      </c>
      <c r="O19" s="9" t="e">
        <f t="shared" si="1"/>
        <v>#REF!</v>
      </c>
      <c r="P19" s="35"/>
      <c r="Q19" s="38"/>
    </row>
    <row r="20" spans="1:17" x14ac:dyDescent="0.25">
      <c r="A20" s="24"/>
      <c r="B20" s="11" t="s">
        <v>40</v>
      </c>
      <c r="C20" s="7" t="s">
        <v>41</v>
      </c>
      <c r="D20" s="9">
        <f>IFERROR(VLOOKUP(B20,#REF!,3,FALSE),0)</f>
        <v>0</v>
      </c>
      <c r="E20" s="9">
        <f>IFERROR(VLOOKUP(B20,#REF!,4,FALSE),0)</f>
        <v>0</v>
      </c>
      <c r="F20" s="9" t="e">
        <f>IFERROR(VLOOKUP(B20,#REF!,4,FALSE),0)-VLOOKUP(B20,#REF!,4,FALSE)</f>
        <v>#REF!</v>
      </c>
      <c r="G20" s="9" t="e">
        <f>IFERROR(VLOOKUP(B20,#REF!,4,FALSE),0)-VLOOKUP(B20,#REF!,4,FALSE)</f>
        <v>#REF!</v>
      </c>
      <c r="H20" s="9" t="e">
        <f>IFERROR(VLOOKUP(B20,#REF!,4,FALSE),0)-VLOOKUP(B20,#REF!,4,FALSE)</f>
        <v>#REF!</v>
      </c>
      <c r="I20" s="9" t="e">
        <f>IFERROR(VLOOKUP(B20,#REF!,4,FALSE),0)-VLOOKUP(B20,#REF!,4,FALSE)</f>
        <v>#REF!</v>
      </c>
      <c r="J20" s="9" t="e">
        <f>IFERROR(VLOOKUP(B20,#REF!,4,FALSE),0)-VLOOKUP(B20,#REF!,4,FALSE)</f>
        <v>#REF!</v>
      </c>
      <c r="K20" s="9" t="e">
        <f>IFERROR(VLOOKUP(B20,#REF!,4,FALSE),0)-VLOOKUP(B20,#REF!,4,FALSE)</f>
        <v>#REF!</v>
      </c>
      <c r="L20" s="9"/>
      <c r="M20" s="9"/>
      <c r="N20" s="9" t="e">
        <f t="shared" si="0"/>
        <v>#REF!</v>
      </c>
      <c r="O20" s="9" t="e">
        <f t="shared" si="1"/>
        <v>#REF!</v>
      </c>
      <c r="P20" s="35"/>
      <c r="Q20" s="38"/>
    </row>
    <row r="21" spans="1:17" x14ac:dyDescent="0.25">
      <c r="A21" s="24"/>
      <c r="B21" s="11" t="s">
        <v>42</v>
      </c>
      <c r="C21" s="7" t="s">
        <v>43</v>
      </c>
      <c r="D21" s="9">
        <f>IFERROR(VLOOKUP(B21,#REF!,3,FALSE),0)</f>
        <v>0</v>
      </c>
      <c r="E21" s="9">
        <f>IFERROR(VLOOKUP(B21,#REF!,4,FALSE),0)</f>
        <v>0</v>
      </c>
      <c r="F21" s="9" t="e">
        <f>IFERROR(VLOOKUP(B21,#REF!,4,FALSE),0)-VLOOKUP(B21,#REF!,4,FALSE)</f>
        <v>#REF!</v>
      </c>
      <c r="G21" s="9" t="e">
        <f>IFERROR(VLOOKUP(B21,#REF!,4,FALSE),0)-VLOOKUP(B21,#REF!,4,FALSE)</f>
        <v>#REF!</v>
      </c>
      <c r="H21" s="9" t="e">
        <f>IFERROR(VLOOKUP(B21,#REF!,4,FALSE),0)-VLOOKUP(B21,#REF!,4,FALSE)</f>
        <v>#REF!</v>
      </c>
      <c r="I21" s="9" t="e">
        <f>IFERROR(VLOOKUP(B21,#REF!,4,FALSE),0)-VLOOKUP(B21,#REF!,4,FALSE)</f>
        <v>#REF!</v>
      </c>
      <c r="J21" s="9" t="e">
        <f>IFERROR(VLOOKUP(B21,#REF!,4,FALSE),0)-VLOOKUP(B21,#REF!,4,FALSE)</f>
        <v>#REF!</v>
      </c>
      <c r="K21" s="9" t="e">
        <f>IFERROR(VLOOKUP(B21,#REF!,4,FALSE),0)-VLOOKUP(B21,#REF!,4,FALSE)</f>
        <v>#REF!</v>
      </c>
      <c r="L21" s="9"/>
      <c r="M21" s="9"/>
      <c r="N21" s="9" t="e">
        <f t="shared" si="0"/>
        <v>#REF!</v>
      </c>
      <c r="O21" s="9" t="e">
        <f t="shared" si="1"/>
        <v>#REF!</v>
      </c>
      <c r="P21" s="35"/>
      <c r="Q21" s="38"/>
    </row>
    <row r="22" spans="1:17" x14ac:dyDescent="0.25">
      <c r="A22" s="24"/>
      <c r="B22" s="11" t="s">
        <v>44</v>
      </c>
      <c r="C22" s="7" t="s">
        <v>45</v>
      </c>
      <c r="D22" s="9">
        <f>IFERROR(VLOOKUP(B22,#REF!,3,FALSE),0)</f>
        <v>0</v>
      </c>
      <c r="E22" s="9">
        <f>IFERROR(VLOOKUP(B22,#REF!,4,FALSE),0)</f>
        <v>0</v>
      </c>
      <c r="F22" s="9" t="e">
        <f>IFERROR(VLOOKUP(B22,#REF!,4,FALSE),0)-VLOOKUP(B22,#REF!,4,FALSE)</f>
        <v>#REF!</v>
      </c>
      <c r="G22" s="9" t="e">
        <f>IFERROR(VLOOKUP(B22,#REF!,4,FALSE),0)-VLOOKUP(B22,#REF!,4,FALSE)</f>
        <v>#REF!</v>
      </c>
      <c r="H22" s="9" t="e">
        <f>IFERROR(VLOOKUP(B22,#REF!,4,FALSE),0)-VLOOKUP(B22,#REF!,4,FALSE)</f>
        <v>#REF!</v>
      </c>
      <c r="I22" s="9" t="e">
        <f>IFERROR(VLOOKUP(B22,#REF!,4,FALSE),0)-VLOOKUP(B22,#REF!,4,FALSE)</f>
        <v>#REF!</v>
      </c>
      <c r="J22" s="9" t="e">
        <f>IFERROR(VLOOKUP(B22,#REF!,4,FALSE),0)-VLOOKUP(B22,#REF!,4,FALSE)</f>
        <v>#REF!</v>
      </c>
      <c r="K22" s="9" t="e">
        <f>IFERROR(VLOOKUP(B22,#REF!,4,FALSE),0)-VLOOKUP(B22,#REF!,4,FALSE)</f>
        <v>#REF!</v>
      </c>
      <c r="L22" s="9"/>
      <c r="M22" s="9"/>
      <c r="N22" s="9" t="e">
        <f t="shared" si="0"/>
        <v>#REF!</v>
      </c>
      <c r="O22" s="9" t="e">
        <f t="shared" si="1"/>
        <v>#REF!</v>
      </c>
      <c r="P22" s="35"/>
      <c r="Q22" s="38"/>
    </row>
    <row r="23" spans="1:17" x14ac:dyDescent="0.25">
      <c r="A23" s="24"/>
      <c r="B23" s="11" t="s">
        <v>46</v>
      </c>
      <c r="C23" s="7" t="s">
        <v>47</v>
      </c>
      <c r="D23" s="9">
        <f>IFERROR(VLOOKUP(B23,#REF!,3,FALSE),0)</f>
        <v>0</v>
      </c>
      <c r="E23" s="9">
        <f>IFERROR(VLOOKUP(B23,#REF!,4,FALSE),0)</f>
        <v>0</v>
      </c>
      <c r="F23" s="9" t="e">
        <f>IFERROR(VLOOKUP(B23,#REF!,4,FALSE),0)-VLOOKUP(B23,#REF!,4,FALSE)</f>
        <v>#REF!</v>
      </c>
      <c r="G23" s="9" t="e">
        <f>IFERROR(VLOOKUP(B23,#REF!,4,FALSE),0)-VLOOKUP(B23,#REF!,4,FALSE)</f>
        <v>#REF!</v>
      </c>
      <c r="H23" s="9" t="e">
        <f>IFERROR(VLOOKUP(B23,#REF!,4,FALSE),0)-VLOOKUP(B23,#REF!,4,FALSE)</f>
        <v>#REF!</v>
      </c>
      <c r="I23" s="9" t="e">
        <f>IFERROR(VLOOKUP(B23,#REF!,4,FALSE),0)-VLOOKUP(B23,#REF!,4,FALSE)</f>
        <v>#REF!</v>
      </c>
      <c r="J23" s="9" t="e">
        <f>IFERROR(VLOOKUP(B23,#REF!,4,FALSE),0)-VLOOKUP(B23,#REF!,4,FALSE)</f>
        <v>#REF!</v>
      </c>
      <c r="K23" s="9" t="e">
        <f>IFERROR(VLOOKUP(B23,#REF!,4,FALSE),0)-VLOOKUP(B23,#REF!,4,FALSE)</f>
        <v>#REF!</v>
      </c>
      <c r="L23" s="9"/>
      <c r="M23" s="9"/>
      <c r="N23" s="9" t="e">
        <f t="shared" si="0"/>
        <v>#REF!</v>
      </c>
      <c r="O23" s="9" t="e">
        <f t="shared" si="1"/>
        <v>#REF!</v>
      </c>
      <c r="P23" s="35"/>
      <c r="Q23" s="38"/>
    </row>
    <row r="24" spans="1:17" x14ac:dyDescent="0.25">
      <c r="A24" s="24"/>
      <c r="B24" s="11" t="s">
        <v>48</v>
      </c>
      <c r="C24" s="7" t="s">
        <v>49</v>
      </c>
      <c r="D24" s="9">
        <f>IFERROR(VLOOKUP(B24,#REF!,3,FALSE),0)</f>
        <v>0</v>
      </c>
      <c r="E24" s="9">
        <f>IFERROR(VLOOKUP(B24,#REF!,4,FALSE),0)</f>
        <v>0</v>
      </c>
      <c r="F24" s="9" t="e">
        <f>IFERROR(VLOOKUP(B24,#REF!,4,FALSE),0)-VLOOKUP(B24,#REF!,4,FALSE)</f>
        <v>#REF!</v>
      </c>
      <c r="G24" s="9" t="e">
        <f>IFERROR(VLOOKUP(B24,#REF!,4,FALSE),0)-VLOOKUP(B24,#REF!,4,FALSE)</f>
        <v>#REF!</v>
      </c>
      <c r="H24" s="9" t="e">
        <f>IFERROR(VLOOKUP(B24,#REF!,4,FALSE),0)-VLOOKUP(B24,#REF!,4,FALSE)</f>
        <v>#REF!</v>
      </c>
      <c r="I24" s="9" t="e">
        <f>IFERROR(VLOOKUP(B24,#REF!,4,FALSE),0)-VLOOKUP(B24,#REF!,4,FALSE)</f>
        <v>#REF!</v>
      </c>
      <c r="J24" s="9" t="e">
        <f>IFERROR(VLOOKUP(B24,#REF!,4,FALSE),0)-VLOOKUP(B24,#REF!,4,FALSE)</f>
        <v>#REF!</v>
      </c>
      <c r="K24" s="9" t="e">
        <f>IFERROR(VLOOKUP(B24,#REF!,4,FALSE),0)-VLOOKUP(B24,#REF!,4,FALSE)</f>
        <v>#REF!</v>
      </c>
      <c r="L24" s="9"/>
      <c r="M24" s="9"/>
      <c r="N24" s="9" t="e">
        <f t="shared" si="0"/>
        <v>#REF!</v>
      </c>
      <c r="O24" s="9" t="e">
        <f t="shared" si="1"/>
        <v>#REF!</v>
      </c>
      <c r="P24" s="35"/>
      <c r="Q24" s="38"/>
    </row>
    <row r="25" spans="1:17" x14ac:dyDescent="0.25">
      <c r="A25" s="24"/>
      <c r="B25" s="11" t="s">
        <v>50</v>
      </c>
      <c r="C25" s="7" t="s">
        <v>51</v>
      </c>
      <c r="D25" s="9">
        <f>IFERROR(VLOOKUP(B25,#REF!,3,FALSE),0)</f>
        <v>0</v>
      </c>
      <c r="E25" s="9">
        <f>IFERROR(VLOOKUP(B25,#REF!,4,FALSE),0)</f>
        <v>0</v>
      </c>
      <c r="F25" s="9" t="e">
        <f>IFERROR(VLOOKUP(B25,#REF!,4,FALSE),0)-VLOOKUP(B25,#REF!,4,FALSE)</f>
        <v>#REF!</v>
      </c>
      <c r="G25" s="9" t="e">
        <f>IFERROR(VLOOKUP(B25,#REF!,4,FALSE),0)-VLOOKUP(B25,#REF!,4,FALSE)</f>
        <v>#REF!</v>
      </c>
      <c r="H25" s="9" t="e">
        <f>IFERROR(VLOOKUP(B25,#REF!,4,FALSE),0)-VLOOKUP(B25,#REF!,4,FALSE)</f>
        <v>#REF!</v>
      </c>
      <c r="I25" s="9" t="e">
        <f>IFERROR(VLOOKUP(B25,#REF!,4,FALSE),0)-VLOOKUP(B25,#REF!,4,FALSE)</f>
        <v>#REF!</v>
      </c>
      <c r="J25" s="9" t="e">
        <f>IFERROR(VLOOKUP(B25,#REF!,4,FALSE),0)-VLOOKUP(B25,#REF!,4,FALSE)</f>
        <v>#REF!</v>
      </c>
      <c r="K25" s="9" t="e">
        <f>IFERROR(VLOOKUP(B25,#REF!,4,FALSE),0)-VLOOKUP(B25,#REF!,4,FALSE)</f>
        <v>#REF!</v>
      </c>
      <c r="L25" s="9"/>
      <c r="M25" s="9"/>
      <c r="N25" s="9" t="e">
        <f t="shared" si="0"/>
        <v>#REF!</v>
      </c>
      <c r="O25" s="9" t="e">
        <f t="shared" si="1"/>
        <v>#REF!</v>
      </c>
      <c r="P25" s="35"/>
      <c r="Q25" s="38"/>
    </row>
    <row r="26" spans="1:17" x14ac:dyDescent="0.25">
      <c r="A26" s="24"/>
      <c r="B26" s="11" t="s">
        <v>52</v>
      </c>
      <c r="C26" s="7" t="s">
        <v>53</v>
      </c>
      <c r="D26" s="9">
        <f>IFERROR(VLOOKUP(B26,#REF!,3,FALSE),0)</f>
        <v>0</v>
      </c>
      <c r="E26" s="9">
        <f>IFERROR(VLOOKUP(B26,#REF!,4,FALSE),0)</f>
        <v>0</v>
      </c>
      <c r="F26" s="9" t="e">
        <f>IFERROR(VLOOKUP(B26,#REF!,4,FALSE),0)-VLOOKUP(B26,#REF!,4,FALSE)</f>
        <v>#REF!</v>
      </c>
      <c r="G26" s="9" t="e">
        <f>IFERROR(VLOOKUP(B26,#REF!,4,FALSE),0)-VLOOKUP(B26,#REF!,4,FALSE)</f>
        <v>#REF!</v>
      </c>
      <c r="H26" s="9" t="e">
        <f>IFERROR(VLOOKUP(B26,#REF!,4,FALSE),0)-VLOOKUP(B26,#REF!,4,FALSE)</f>
        <v>#REF!</v>
      </c>
      <c r="I26" s="9" t="e">
        <f>IFERROR(VLOOKUP(B26,#REF!,4,FALSE),0)-VLOOKUP(B26,#REF!,4,FALSE)</f>
        <v>#REF!</v>
      </c>
      <c r="J26" s="9" t="e">
        <f>IFERROR(VLOOKUP(B26,#REF!,4,FALSE),0)-VLOOKUP(B26,#REF!,4,FALSE)</f>
        <v>#REF!</v>
      </c>
      <c r="K26" s="9" t="e">
        <f>IFERROR(VLOOKUP(B26,#REF!,4,FALSE),0)-VLOOKUP(B26,#REF!,4,FALSE)</f>
        <v>#REF!</v>
      </c>
      <c r="L26" s="9"/>
      <c r="M26" s="9"/>
      <c r="N26" s="9" t="e">
        <f t="shared" si="0"/>
        <v>#REF!</v>
      </c>
      <c r="O26" s="9" t="e">
        <f t="shared" si="1"/>
        <v>#REF!</v>
      </c>
      <c r="P26" s="35"/>
      <c r="Q26" s="38"/>
    </row>
    <row r="27" spans="1:17" x14ac:dyDescent="0.25">
      <c r="A27" s="24"/>
      <c r="B27" s="11" t="s">
        <v>210</v>
      </c>
      <c r="C27" s="7" t="s">
        <v>211</v>
      </c>
      <c r="D27" s="9">
        <f>IFERROR(VLOOKUP(B27,#REF!,3,FALSE),0)</f>
        <v>0</v>
      </c>
      <c r="E27" s="9">
        <f>IFERROR(VLOOKUP(B27,#REF!,4,FALSE),0)</f>
        <v>0</v>
      </c>
      <c r="F27" s="9">
        <v>0</v>
      </c>
      <c r="G27" s="9" t="e">
        <f>IFERROR(VLOOKUP(B27,#REF!,4,FALSE),0)-VLOOKUP(B27,#REF!,4,FALSE)</f>
        <v>#REF!</v>
      </c>
      <c r="H27" s="9" t="e">
        <f>IFERROR(VLOOKUP(B27,#REF!,4,FALSE),0)-VLOOKUP(B27,#REF!,4,FALSE)</f>
        <v>#REF!</v>
      </c>
      <c r="I27" s="9" t="e">
        <f>IFERROR(VLOOKUP(B27,#REF!,4,FALSE),0)-VLOOKUP(B27,#REF!,4,FALSE)</f>
        <v>#REF!</v>
      </c>
      <c r="J27" s="9" t="e">
        <f>IFERROR(VLOOKUP(B27,#REF!,4,FALSE),0)-VLOOKUP(B27,#REF!,4,FALSE)</f>
        <v>#REF!</v>
      </c>
      <c r="K27" s="9" t="e">
        <f>IFERROR(VLOOKUP(B27,#REF!,4,FALSE),0)-VLOOKUP(B27,#REF!,4,FALSE)</f>
        <v>#REF!</v>
      </c>
      <c r="L27" s="9"/>
      <c r="M27" s="9"/>
      <c r="N27" s="9" t="e">
        <f t="shared" si="0"/>
        <v>#REF!</v>
      </c>
      <c r="O27" s="9" t="e">
        <f t="shared" si="1"/>
        <v>#REF!</v>
      </c>
      <c r="P27" s="35"/>
      <c r="Q27" s="38"/>
    </row>
    <row r="28" spans="1:17" x14ac:dyDescent="0.25">
      <c r="A28" s="24"/>
      <c r="B28" s="11" t="s">
        <v>54</v>
      </c>
      <c r="C28" s="7" t="s">
        <v>55</v>
      </c>
      <c r="D28" s="9">
        <f>IFERROR(VLOOKUP(B28,#REF!,3,FALSE),0)</f>
        <v>0</v>
      </c>
      <c r="E28" s="9">
        <f>IFERROR(VLOOKUP(B28,#REF!,4,FALSE),0)</f>
        <v>0</v>
      </c>
      <c r="F28" s="9" t="e">
        <f>IFERROR(VLOOKUP(B28,#REF!,4,FALSE),0)-VLOOKUP(B28,#REF!,4,FALSE)</f>
        <v>#REF!</v>
      </c>
      <c r="G28" s="9" t="e">
        <f>IFERROR(VLOOKUP(B28,#REF!,4,FALSE),0)-VLOOKUP(B28,#REF!,4,FALSE)</f>
        <v>#REF!</v>
      </c>
      <c r="H28" s="9" t="e">
        <f>IFERROR(VLOOKUP(B28,#REF!,4,FALSE),0)-VLOOKUP(B28,#REF!,4,FALSE)</f>
        <v>#REF!</v>
      </c>
      <c r="I28" s="9" t="e">
        <f>IFERROR(VLOOKUP(B28,#REF!,4,FALSE),0)-VLOOKUP(B28,#REF!,4,FALSE)</f>
        <v>#REF!</v>
      </c>
      <c r="J28" s="9" t="e">
        <f>IFERROR(VLOOKUP(B28,#REF!,4,FALSE),0)-VLOOKUP(B28,#REF!,4,FALSE)</f>
        <v>#REF!</v>
      </c>
      <c r="K28" s="9" t="e">
        <f>IFERROR(VLOOKUP(B28,#REF!,4,FALSE),0)-VLOOKUP(B28,#REF!,4,FALSE)</f>
        <v>#REF!</v>
      </c>
      <c r="L28" s="9"/>
      <c r="M28" s="9"/>
      <c r="N28" s="9" t="e">
        <f t="shared" si="0"/>
        <v>#REF!</v>
      </c>
      <c r="O28" s="9" t="e">
        <f t="shared" si="1"/>
        <v>#REF!</v>
      </c>
      <c r="P28" s="35"/>
      <c r="Q28" s="38"/>
    </row>
    <row r="29" spans="1:17" x14ac:dyDescent="0.25">
      <c r="A29" s="24"/>
      <c r="B29" s="11" t="s">
        <v>56</v>
      </c>
      <c r="C29" s="7" t="s">
        <v>57</v>
      </c>
      <c r="D29" s="9">
        <f>IFERROR(VLOOKUP(B29,#REF!,3,FALSE),0)</f>
        <v>0</v>
      </c>
      <c r="E29" s="9">
        <f>IFERROR(VLOOKUP(B29,#REF!,4,FALSE),0)</f>
        <v>0</v>
      </c>
      <c r="F29" s="9" t="e">
        <f>IFERROR(VLOOKUP(B29,#REF!,4,FALSE),0)-VLOOKUP(B29,#REF!,4,FALSE)</f>
        <v>#REF!</v>
      </c>
      <c r="G29" s="9" t="e">
        <f>IFERROR(VLOOKUP(B29,#REF!,4,FALSE),0)-VLOOKUP(B29,#REF!,4,FALSE)</f>
        <v>#REF!</v>
      </c>
      <c r="H29" s="9" t="e">
        <f>IFERROR(VLOOKUP(B29,#REF!,4,FALSE),0)-VLOOKUP(B29,#REF!,4,FALSE)</f>
        <v>#REF!</v>
      </c>
      <c r="I29" s="9" t="e">
        <f>IFERROR(VLOOKUP(B29,#REF!,4,FALSE),0)-VLOOKUP(B29,#REF!,4,FALSE)</f>
        <v>#REF!</v>
      </c>
      <c r="J29" s="9" t="e">
        <f>IFERROR(VLOOKUP(B29,#REF!,4,FALSE),0)-VLOOKUP(B29,#REF!,4,FALSE)</f>
        <v>#REF!</v>
      </c>
      <c r="K29" s="9" t="e">
        <f>IFERROR(VLOOKUP(B29,#REF!,4,FALSE),0)-VLOOKUP(B29,#REF!,4,FALSE)</f>
        <v>#REF!</v>
      </c>
      <c r="L29" s="9"/>
      <c r="M29" s="9"/>
      <c r="N29" s="9" t="e">
        <f t="shared" si="0"/>
        <v>#REF!</v>
      </c>
      <c r="O29" s="9" t="e">
        <f t="shared" si="1"/>
        <v>#REF!</v>
      </c>
      <c r="P29" s="35"/>
      <c r="Q29" s="38"/>
    </row>
    <row r="30" spans="1:17" x14ac:dyDescent="0.25">
      <c r="A30" s="24"/>
      <c r="B30" s="11" t="s">
        <v>58</v>
      </c>
      <c r="C30" s="7" t="s">
        <v>59</v>
      </c>
      <c r="D30" s="9">
        <f>IFERROR(VLOOKUP(B30,#REF!,3,FALSE),0)</f>
        <v>0</v>
      </c>
      <c r="E30" s="9">
        <f>IFERROR(VLOOKUP(B30,#REF!,4,FALSE),0)</f>
        <v>0</v>
      </c>
      <c r="F30" s="9" t="e">
        <f>IFERROR(VLOOKUP(B30,#REF!,4,FALSE),0)-VLOOKUP(B30,#REF!,4,FALSE)</f>
        <v>#REF!</v>
      </c>
      <c r="G30" s="9" t="e">
        <f>IFERROR(VLOOKUP(B30,#REF!,4,FALSE),0)-VLOOKUP(B30,#REF!,4,FALSE)</f>
        <v>#REF!</v>
      </c>
      <c r="H30" s="9" t="e">
        <f>IFERROR(VLOOKUP(B30,#REF!,4,FALSE),0)-VLOOKUP(B30,#REF!,4,FALSE)</f>
        <v>#REF!</v>
      </c>
      <c r="I30" s="9" t="e">
        <f>IFERROR(VLOOKUP(B30,#REF!,4,FALSE),0)-VLOOKUP(B30,#REF!,4,FALSE)</f>
        <v>#REF!</v>
      </c>
      <c r="J30" s="9" t="e">
        <f>IFERROR(VLOOKUP(B30,#REF!,4,FALSE),0)-VLOOKUP(B30,#REF!,4,FALSE)</f>
        <v>#REF!</v>
      </c>
      <c r="K30" s="9" t="e">
        <f>IFERROR(VLOOKUP(B30,#REF!,4,FALSE),0)-VLOOKUP(B30,#REF!,4,FALSE)</f>
        <v>#REF!</v>
      </c>
      <c r="L30" s="9"/>
      <c r="M30" s="9"/>
      <c r="N30" s="9" t="e">
        <f t="shared" si="0"/>
        <v>#REF!</v>
      </c>
      <c r="O30" s="9" t="e">
        <f t="shared" si="1"/>
        <v>#REF!</v>
      </c>
      <c r="P30" s="35"/>
      <c r="Q30" s="38"/>
    </row>
    <row r="31" spans="1:17" x14ac:dyDescent="0.25">
      <c r="A31" s="24"/>
      <c r="B31" s="7" t="s">
        <v>218</v>
      </c>
      <c r="C31" s="7" t="s">
        <v>219</v>
      </c>
      <c r="D31" s="9">
        <f>IFERROR(VLOOKUP(B31,#REF!,3,FALSE),0)</f>
        <v>0</v>
      </c>
      <c r="E31" s="9">
        <f>IFERROR(VLOOKUP(B31,#REF!,4,FALSE),0)</f>
        <v>0</v>
      </c>
      <c r="F31" s="9" t="e">
        <f>IFERROR(VLOOKUP(B31,#REF!,4,FALSE),0)-VLOOKUP(B31,#REF!,4,FALSE)</f>
        <v>#REF!</v>
      </c>
      <c r="G31" s="9" t="e">
        <f>IFERROR(VLOOKUP(B31,#REF!,4,FALSE),0)-VLOOKUP(B31,#REF!,4,FALSE)</f>
        <v>#REF!</v>
      </c>
      <c r="H31" s="9" t="e">
        <f>IFERROR(VLOOKUP(B31,#REF!,4,FALSE),0)-VLOOKUP(B31,#REF!,4,FALSE)</f>
        <v>#REF!</v>
      </c>
      <c r="I31" s="9" t="e">
        <f>IFERROR(VLOOKUP(B31,#REF!,4,FALSE),0)-VLOOKUP(B31,#REF!,4,FALSE)</f>
        <v>#REF!</v>
      </c>
      <c r="J31" s="9" t="e">
        <f>IFERROR(VLOOKUP(B31,#REF!,4,FALSE),0)-VLOOKUP(B31,#REF!,4,FALSE)</f>
        <v>#REF!</v>
      </c>
      <c r="K31" s="9" t="e">
        <f>IFERROR(VLOOKUP(B31,#REF!,4,FALSE),0)-VLOOKUP(B31,#REF!,4,FALSE)</f>
        <v>#REF!</v>
      </c>
      <c r="L31" s="9"/>
      <c r="M31" s="9"/>
      <c r="N31" s="9" t="e">
        <f t="shared" si="0"/>
        <v>#REF!</v>
      </c>
      <c r="O31" s="9" t="e">
        <f t="shared" si="1"/>
        <v>#REF!</v>
      </c>
      <c r="P31" s="36"/>
      <c r="Q31" s="38"/>
    </row>
    <row r="32" spans="1:17" x14ac:dyDescent="0.25">
      <c r="A32" s="24"/>
      <c r="B32" s="11" t="s">
        <v>217</v>
      </c>
      <c r="C32" s="7" t="s">
        <v>23</v>
      </c>
      <c r="D32" s="9">
        <f>IFERROR(VLOOKUP(B32,#REF!,3,FALSE),0)</f>
        <v>0</v>
      </c>
      <c r="E32" s="9">
        <f>IFERROR(VLOOKUP(B32,#REF!,4,FALSE),0)</f>
        <v>0</v>
      </c>
      <c r="F32" s="9" t="e">
        <f>IFERROR(VLOOKUP(B32,#REF!,4,FALSE),0)-VLOOKUP(B32,#REF!,4,FALSE)</f>
        <v>#REF!</v>
      </c>
      <c r="G32" s="9" t="e">
        <f>IFERROR(VLOOKUP(B32,#REF!,4,FALSE),0)-VLOOKUP(B32,#REF!,4,FALSE)</f>
        <v>#REF!</v>
      </c>
      <c r="H32" s="9" t="e">
        <f>IFERROR(VLOOKUP(B32,#REF!,4,FALSE),0)-VLOOKUP(B32,#REF!,4,FALSE)</f>
        <v>#REF!</v>
      </c>
      <c r="I32" s="9" t="e">
        <f>IFERROR(VLOOKUP(B32,#REF!,4,FALSE),0)-VLOOKUP(B32,#REF!,4,FALSE)</f>
        <v>#REF!</v>
      </c>
      <c r="J32" s="9" t="e">
        <f>IFERROR(VLOOKUP(B32,#REF!,4,FALSE),0)-VLOOKUP(B32,#REF!,4,FALSE)</f>
        <v>#REF!</v>
      </c>
      <c r="K32" s="9" t="e">
        <f>IFERROR(VLOOKUP(B32,#REF!,4,FALSE),0)-VLOOKUP(B32,#REF!,4,FALSE)</f>
        <v>#REF!</v>
      </c>
      <c r="L32" s="9"/>
      <c r="M32" s="9"/>
      <c r="N32" s="9" t="e">
        <f t="shared" si="0"/>
        <v>#REF!</v>
      </c>
      <c r="O32" s="9" t="e">
        <f t="shared" si="1"/>
        <v>#REF!</v>
      </c>
      <c r="P32" s="36"/>
      <c r="Q32" s="38"/>
    </row>
    <row r="33" spans="1:21" x14ac:dyDescent="0.25">
      <c r="A33" s="24"/>
      <c r="B33" s="7" t="s">
        <v>60</v>
      </c>
      <c r="C33" s="7" t="s">
        <v>61</v>
      </c>
      <c r="D33" s="9">
        <f>IFERROR(VLOOKUP(B33,#REF!,3,FALSE),0)</f>
        <v>0</v>
      </c>
      <c r="E33" s="9">
        <f>IFERROR(VLOOKUP(B33,#REF!,4,FALSE),0)</f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/>
      <c r="M33" s="9"/>
      <c r="N33" s="9">
        <f t="shared" si="0"/>
        <v>0</v>
      </c>
      <c r="O33" s="9">
        <f t="shared" si="1"/>
        <v>0</v>
      </c>
      <c r="P33" s="36"/>
      <c r="Q33" s="38"/>
    </row>
    <row r="34" spans="1:21" x14ac:dyDescent="0.25">
      <c r="A34" s="24"/>
      <c r="B34" s="7" t="s">
        <v>62</v>
      </c>
      <c r="C34" s="7" t="s">
        <v>63</v>
      </c>
      <c r="D34" s="9">
        <f>IFERROR(VLOOKUP(B34,#REF!,3,FALSE),0)</f>
        <v>0</v>
      </c>
      <c r="E34" s="9">
        <f>IFERROR(VLOOKUP(B34,#REF!,4,FALSE),0)</f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/>
      <c r="M34" s="9"/>
      <c r="N34" s="9">
        <f t="shared" si="0"/>
        <v>0</v>
      </c>
      <c r="O34" s="9">
        <f t="shared" si="1"/>
        <v>0</v>
      </c>
      <c r="P34" s="36"/>
      <c r="Q34" s="38"/>
    </row>
    <row r="35" spans="1:21" x14ac:dyDescent="0.25">
      <c r="A35" s="24"/>
      <c r="B35" s="7" t="s">
        <v>214</v>
      </c>
      <c r="C35" s="7" t="s">
        <v>212</v>
      </c>
      <c r="D35" s="9">
        <f>IFERROR(VLOOKUP(B35,#REF!,3,FALSE),0)</f>
        <v>0</v>
      </c>
      <c r="E35" s="9">
        <f>IFERROR(VLOOKUP(B35,#REF!,4,FALSE),0)</f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/>
      <c r="M35" s="9"/>
      <c r="N35" s="9">
        <f t="shared" si="0"/>
        <v>0</v>
      </c>
      <c r="O35" s="9">
        <f t="shared" si="1"/>
        <v>0</v>
      </c>
      <c r="P35" s="36"/>
      <c r="Q35" s="38"/>
    </row>
    <row r="36" spans="1:21" ht="15.75" thickBot="1" x14ac:dyDescent="0.3">
      <c r="A36" s="24"/>
      <c r="B36" s="14" t="s">
        <v>64</v>
      </c>
      <c r="C36" s="15" t="s">
        <v>65</v>
      </c>
      <c r="D36" s="26">
        <f>IFERROR(VLOOKUP(B36,#REF!,3,FALSE),0)</f>
        <v>0</v>
      </c>
      <c r="E36" s="26">
        <f>IFERROR(VLOOKUP(B36,#REF!,4,FALSE),0)</f>
        <v>0</v>
      </c>
      <c r="F36" s="26" t="e">
        <f>IFERROR(VLOOKUP(B36,#REF!,4,FALSE),0)-VLOOKUP(B36,#REF!,4,FALSE)</f>
        <v>#REF!</v>
      </c>
      <c r="G36" s="26" t="e">
        <f>IFERROR(VLOOKUP(B36,#REF!,4,FALSE),0)-VLOOKUP(B36,#REF!,4,FALSE)</f>
        <v>#REF!</v>
      </c>
      <c r="H36" s="26" t="e">
        <f>IFERROR(VLOOKUP(B36,#REF!,4,FALSE),0)-VLOOKUP(B36,#REF!,4,FALSE)</f>
        <v>#REF!</v>
      </c>
      <c r="I36" s="26" t="e">
        <f>IFERROR(VLOOKUP(B36,#REF!,4,FALSE),0)-VLOOKUP(B36,#REF!,4,FALSE)</f>
        <v>#REF!</v>
      </c>
      <c r="J36" s="26" t="e">
        <f>IFERROR(VLOOKUP(B36,#REF!,4,FALSE),0)-VLOOKUP(B36,#REF!,4,FALSE)</f>
        <v>#REF!</v>
      </c>
      <c r="K36" s="26" t="e">
        <f>IFERROR(VLOOKUP(B36,#REF!,4,FALSE),0)-VLOOKUP(B36,#REF!,4,FALSE)</f>
        <v>#REF!</v>
      </c>
      <c r="L36" s="26"/>
      <c r="M36" s="26"/>
      <c r="N36" s="26" t="e">
        <f t="shared" si="0"/>
        <v>#REF!</v>
      </c>
      <c r="O36" s="16" t="e">
        <f t="shared" si="1"/>
        <v>#REF!</v>
      </c>
      <c r="P36" s="36"/>
    </row>
    <row r="37" spans="1:21" ht="16.5" thickTop="1" thickBot="1" x14ac:dyDescent="0.3">
      <c r="A37" s="24"/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6"/>
      <c r="P37" s="24"/>
    </row>
    <row r="38" spans="1:21" ht="16.5" thickTop="1" thickBot="1" x14ac:dyDescent="0.3">
      <c r="A38" s="24"/>
      <c r="B38" s="1"/>
      <c r="C38" s="1"/>
      <c r="D38" s="1"/>
      <c r="E38" s="48" t="s">
        <v>224</v>
      </c>
      <c r="F38" s="48" t="s">
        <v>225</v>
      </c>
      <c r="G38" s="48" t="s">
        <v>226</v>
      </c>
      <c r="H38" s="48" t="s">
        <v>227</v>
      </c>
      <c r="I38" s="48" t="s">
        <v>228</v>
      </c>
      <c r="J38" s="48" t="s">
        <v>229</v>
      </c>
      <c r="K38" s="48" t="s">
        <v>231</v>
      </c>
      <c r="L38" s="48" t="s">
        <v>221</v>
      </c>
      <c r="M38" s="48" t="s">
        <v>216</v>
      </c>
      <c r="N38" s="1"/>
      <c r="O38" s="1"/>
      <c r="P38" s="24"/>
    </row>
    <row r="39" spans="1:21" ht="16.5" customHeight="1" thickTop="1" thickBot="1" x14ac:dyDescent="0.3">
      <c r="A39" s="24"/>
      <c r="B39" s="45" t="s">
        <v>66</v>
      </c>
      <c r="C39" s="46"/>
      <c r="D39" s="47"/>
      <c r="E39" s="25">
        <v>45687</v>
      </c>
      <c r="F39" s="25">
        <v>45782</v>
      </c>
      <c r="G39" s="25">
        <v>45812</v>
      </c>
      <c r="H39" s="25">
        <v>45863</v>
      </c>
      <c r="I39" s="25">
        <v>45883</v>
      </c>
      <c r="J39" s="25">
        <v>45910</v>
      </c>
      <c r="K39" s="25">
        <v>45944</v>
      </c>
      <c r="L39" s="25" t="s">
        <v>222</v>
      </c>
      <c r="M39" s="25" t="s">
        <v>215</v>
      </c>
      <c r="N39" s="48" t="s">
        <v>189</v>
      </c>
      <c r="O39" s="48" t="s">
        <v>223</v>
      </c>
      <c r="P39" s="24"/>
    </row>
    <row r="40" spans="1:21" ht="16.5" thickTop="1" thickBot="1" x14ac:dyDescent="0.3">
      <c r="A40" s="24"/>
      <c r="B40" s="48" t="s">
        <v>3</v>
      </c>
      <c r="C40" s="48" t="s">
        <v>4</v>
      </c>
      <c r="D40" s="48" t="s">
        <v>5</v>
      </c>
      <c r="E40" s="48" t="s">
        <v>190</v>
      </c>
      <c r="F40" s="48" t="s">
        <v>202</v>
      </c>
      <c r="G40" s="48" t="s">
        <v>203</v>
      </c>
      <c r="H40" s="48" t="s">
        <v>204</v>
      </c>
      <c r="I40" s="48" t="s">
        <v>205</v>
      </c>
      <c r="J40" s="48" t="s">
        <v>206</v>
      </c>
      <c r="K40" s="48" t="s">
        <v>207</v>
      </c>
      <c r="L40" s="48" t="s">
        <v>208</v>
      </c>
      <c r="M40" s="48" t="s">
        <v>209</v>
      </c>
      <c r="N40" s="48"/>
      <c r="O40" s="48"/>
      <c r="P40" s="24"/>
    </row>
    <row r="41" spans="1:21" ht="15.75" thickTop="1" x14ac:dyDescent="0.25">
      <c r="A41" s="24"/>
      <c r="B41" s="11" t="s">
        <v>67</v>
      </c>
      <c r="C41" s="11" t="s">
        <v>68</v>
      </c>
      <c r="D41" s="9">
        <f>IFERROR(VLOOKUP(B41,#REF!,3,FALSE),0)</f>
        <v>0</v>
      </c>
      <c r="E41" s="9">
        <f>IFERROR(VLOOKUP(B41,#REF!,4,FALSE),0)</f>
        <v>0</v>
      </c>
      <c r="F41" s="9" t="e">
        <f>IFERROR(VLOOKUP(B41,#REF!,4,FALSE),0)-VLOOKUP(B41,#REF!,4,FALSE)</f>
        <v>#REF!</v>
      </c>
      <c r="G41" s="9" t="e">
        <f>IFERROR(VLOOKUP(B41,#REF!,4,FALSE),0)-VLOOKUP(B41,#REF!,4,FALSE)</f>
        <v>#REF!</v>
      </c>
      <c r="H41" s="9" t="e">
        <f>IFERROR(VLOOKUP(B41,#REF!,4,FALSE),0)-VLOOKUP(B41,#REF!,4,FALSE)</f>
        <v>#REF!</v>
      </c>
      <c r="I41" s="9" t="e">
        <f>IFERROR(VLOOKUP(B41,#REF!,4,FALSE),0)-VLOOKUP(B41,#REF!,4,FALSE)</f>
        <v>#REF!</v>
      </c>
      <c r="J41" s="9" t="e">
        <f>IFERROR(VLOOKUP(B41,#REF!,4,FALSE),0)-VLOOKUP(B41,#REF!,4,FALSE)</f>
        <v>#REF!</v>
      </c>
      <c r="K41" s="9" t="e">
        <f>IFERROR(VLOOKUP(B41,#REF!,4,FALSE),0)-VLOOKUP(B41,#REF!,4,FALSE)</f>
        <v>#REF!</v>
      </c>
      <c r="L41" s="9"/>
      <c r="M41" s="9"/>
      <c r="N41" s="9" t="e">
        <f>SUM(E41:M41)</f>
        <v>#REF!</v>
      </c>
      <c r="O41" s="9" t="e">
        <f>D41+N41</f>
        <v>#REF!</v>
      </c>
      <c r="P41" s="24"/>
      <c r="Q41" s="12"/>
      <c r="R41" s="12"/>
      <c r="S41" s="12"/>
      <c r="T41" s="12"/>
      <c r="U41" s="12"/>
    </row>
    <row r="42" spans="1:21" x14ac:dyDescent="0.25">
      <c r="A42" s="24"/>
      <c r="B42" s="11" t="s">
        <v>69</v>
      </c>
      <c r="C42" s="11" t="s">
        <v>70</v>
      </c>
      <c r="D42" s="9">
        <f>IFERROR(VLOOKUP(B42,#REF!,3,FALSE),0)</f>
        <v>0</v>
      </c>
      <c r="E42" s="9">
        <f>IFERROR(VLOOKUP(B42,#REF!,4,FALSE),0)</f>
        <v>0</v>
      </c>
      <c r="F42" s="9" t="e">
        <f>IFERROR(VLOOKUP(B42,#REF!,4,FALSE),0)-VLOOKUP(B42,#REF!,4,FALSE)</f>
        <v>#REF!</v>
      </c>
      <c r="G42" s="9" t="e">
        <f>IFERROR(VLOOKUP(B42,#REF!,4,FALSE),0)-VLOOKUP(B42,#REF!,4,FALSE)</f>
        <v>#REF!</v>
      </c>
      <c r="H42" s="9" t="e">
        <f>IFERROR(VLOOKUP(B42,#REF!,4,FALSE),0)-VLOOKUP(B42,#REF!,4,FALSE)</f>
        <v>#REF!</v>
      </c>
      <c r="I42" s="9" t="e">
        <f>IFERROR(VLOOKUP(B42,#REF!,4,FALSE),0)-VLOOKUP(B42,#REF!,4,FALSE)</f>
        <v>#REF!</v>
      </c>
      <c r="J42" s="9" t="e">
        <f>IFERROR(VLOOKUP(B42,#REF!,4,FALSE),0)-VLOOKUP(B42,#REF!,4,FALSE)</f>
        <v>#REF!</v>
      </c>
      <c r="K42" s="9" t="e">
        <f>IFERROR(VLOOKUP(B42,#REF!,4,FALSE),0)-VLOOKUP(B42,#REF!,4,FALSE)</f>
        <v>#REF!</v>
      </c>
      <c r="L42" s="9"/>
      <c r="M42" s="9"/>
      <c r="N42" s="9" t="e">
        <f t="shared" ref="N42:N103" si="2">SUM(E42:M42)</f>
        <v>#REF!</v>
      </c>
      <c r="O42" s="9" t="e">
        <f t="shared" ref="O42:O103" si="3">D42+N42</f>
        <v>#REF!</v>
      </c>
      <c r="P42" s="24"/>
      <c r="Q42" s="12"/>
    </row>
    <row r="43" spans="1:21" x14ac:dyDescent="0.25">
      <c r="A43" s="24"/>
      <c r="B43" s="11" t="s">
        <v>71</v>
      </c>
      <c r="C43" s="11" t="s">
        <v>72</v>
      </c>
      <c r="D43" s="9">
        <f>IFERROR(VLOOKUP(B43,#REF!,3,FALSE),0)</f>
        <v>0</v>
      </c>
      <c r="E43" s="9">
        <f>IFERROR(VLOOKUP(B43,#REF!,4,FALSE),0)</f>
        <v>0</v>
      </c>
      <c r="F43" s="9" t="e">
        <f>IFERROR(VLOOKUP(B43,#REF!,4,FALSE),0)-VLOOKUP(B43,#REF!,4,FALSE)</f>
        <v>#REF!</v>
      </c>
      <c r="G43" s="9" t="e">
        <f>IFERROR(VLOOKUP(B43,#REF!,4,FALSE),0)-VLOOKUP(B43,#REF!,4,FALSE)</f>
        <v>#REF!</v>
      </c>
      <c r="H43" s="9" t="e">
        <f>IFERROR(VLOOKUP(B43,#REF!,4,FALSE),0)-VLOOKUP(B43,#REF!,4,FALSE)</f>
        <v>#REF!</v>
      </c>
      <c r="I43" s="9" t="e">
        <f>IFERROR(VLOOKUP(B43,#REF!,4,FALSE),0)-VLOOKUP(B43,#REF!,4,FALSE)</f>
        <v>#REF!</v>
      </c>
      <c r="J43" s="9" t="e">
        <f>IFERROR(VLOOKUP(B43,#REF!,4,FALSE),0)-VLOOKUP(B43,#REF!,4,FALSE)</f>
        <v>#REF!</v>
      </c>
      <c r="K43" s="9" t="e">
        <f>IFERROR(VLOOKUP(B43,#REF!,4,FALSE),0)-VLOOKUP(B43,#REF!,4,FALSE)</f>
        <v>#REF!</v>
      </c>
      <c r="L43" s="9"/>
      <c r="M43" s="9"/>
      <c r="N43" s="9" t="e">
        <f t="shared" si="2"/>
        <v>#REF!</v>
      </c>
      <c r="O43" s="9" t="e">
        <f t="shared" si="3"/>
        <v>#REF!</v>
      </c>
      <c r="P43" s="24"/>
    </row>
    <row r="44" spans="1:21" x14ac:dyDescent="0.25">
      <c r="A44" s="24"/>
      <c r="B44" s="11" t="s">
        <v>73</v>
      </c>
      <c r="C44" s="11" t="s">
        <v>74</v>
      </c>
      <c r="D44" s="9">
        <f>IFERROR(VLOOKUP(B44,#REF!,3,FALSE),0)</f>
        <v>0</v>
      </c>
      <c r="E44" s="9">
        <f>IFERROR(VLOOKUP(B44,#REF!,4,FALSE),0)</f>
        <v>0</v>
      </c>
      <c r="F44" s="9" t="e">
        <f>IFERROR(VLOOKUP(B44,#REF!,4,FALSE),0)-VLOOKUP(B44,#REF!,4,FALSE)</f>
        <v>#REF!</v>
      </c>
      <c r="G44" s="9" t="e">
        <f>IFERROR(VLOOKUP(B44,#REF!,4,FALSE),0)-VLOOKUP(B44,#REF!,4,FALSE)</f>
        <v>#REF!</v>
      </c>
      <c r="H44" s="9" t="e">
        <f>IFERROR(VLOOKUP(B44,#REF!,4,FALSE),0)-VLOOKUP(B44,#REF!,4,FALSE)</f>
        <v>#REF!</v>
      </c>
      <c r="I44" s="9" t="e">
        <f>IFERROR(VLOOKUP(B44,#REF!,4,FALSE),0)-VLOOKUP(B44,#REF!,4,FALSE)</f>
        <v>#REF!</v>
      </c>
      <c r="J44" s="9" t="e">
        <f>IFERROR(VLOOKUP(B44,#REF!,4,FALSE),0)-VLOOKUP(B44,#REF!,4,FALSE)</f>
        <v>#REF!</v>
      </c>
      <c r="K44" s="9" t="e">
        <f>IFERROR(VLOOKUP(B44,#REF!,4,FALSE),0)-VLOOKUP(B44,#REF!,4,FALSE)</f>
        <v>#REF!</v>
      </c>
      <c r="L44" s="9"/>
      <c r="M44" s="9"/>
      <c r="N44" s="9" t="e">
        <f t="shared" si="2"/>
        <v>#REF!</v>
      </c>
      <c r="O44" s="9" t="e">
        <f t="shared" si="3"/>
        <v>#REF!</v>
      </c>
      <c r="P44" s="24"/>
    </row>
    <row r="45" spans="1:21" x14ac:dyDescent="0.25">
      <c r="A45" s="24"/>
      <c r="B45" s="11" t="s">
        <v>75</v>
      </c>
      <c r="C45" s="11" t="s">
        <v>76</v>
      </c>
      <c r="D45" s="9">
        <f>IFERROR(VLOOKUP(B45,#REF!,3,FALSE),0)</f>
        <v>0</v>
      </c>
      <c r="E45" s="9">
        <f>IFERROR(VLOOKUP(B45,#REF!,4,FALSE),0)</f>
        <v>0</v>
      </c>
      <c r="F45" s="9" t="e">
        <f>IFERROR(VLOOKUP(B45,#REF!,4,FALSE),0)-VLOOKUP(B45,#REF!,4,FALSE)</f>
        <v>#REF!</v>
      </c>
      <c r="G45" s="9" t="e">
        <f>IFERROR(VLOOKUP(B45,#REF!,4,FALSE),0)-VLOOKUP(B45,#REF!,4,FALSE)</f>
        <v>#REF!</v>
      </c>
      <c r="H45" s="9" t="e">
        <f>IFERROR(VLOOKUP(B45,#REF!,4,FALSE),0)-VLOOKUP(B45,#REF!,4,FALSE)</f>
        <v>#REF!</v>
      </c>
      <c r="I45" s="9" t="e">
        <f>IFERROR(VLOOKUP(B45,#REF!,4,FALSE),0)-VLOOKUP(B45,#REF!,4,FALSE)</f>
        <v>#REF!</v>
      </c>
      <c r="J45" s="9" t="e">
        <f>IFERROR(VLOOKUP(B45,#REF!,4,FALSE),0)-VLOOKUP(B45,#REF!,4,FALSE)</f>
        <v>#REF!</v>
      </c>
      <c r="K45" s="9" t="e">
        <f>IFERROR(VLOOKUP(B45,#REF!,4,FALSE),0)-VLOOKUP(B45,#REF!,4,FALSE)</f>
        <v>#REF!</v>
      </c>
      <c r="L45" s="9"/>
      <c r="M45" s="9"/>
      <c r="N45" s="9" t="e">
        <f t="shared" si="2"/>
        <v>#REF!</v>
      </c>
      <c r="O45" s="9" t="e">
        <f t="shared" si="3"/>
        <v>#REF!</v>
      </c>
      <c r="P45" s="24"/>
    </row>
    <row r="46" spans="1:21" x14ac:dyDescent="0.25">
      <c r="A46" s="24"/>
      <c r="B46" s="11" t="s">
        <v>77</v>
      </c>
      <c r="C46" s="11" t="s">
        <v>78</v>
      </c>
      <c r="D46" s="9">
        <f>IFERROR(VLOOKUP(B46,#REF!,3,FALSE),0)</f>
        <v>0</v>
      </c>
      <c r="E46" s="9">
        <f>IFERROR(VLOOKUP(B46,#REF!,4,FALSE),0)</f>
        <v>0</v>
      </c>
      <c r="F46" s="9" t="e">
        <f>IFERROR(VLOOKUP(B46,#REF!,4,FALSE),0)-VLOOKUP(B46,#REF!,4,FALSE)</f>
        <v>#REF!</v>
      </c>
      <c r="G46" s="9" t="e">
        <f>IFERROR(VLOOKUP(B46,#REF!,4,FALSE),0)-VLOOKUP(B46,#REF!,4,FALSE)</f>
        <v>#REF!</v>
      </c>
      <c r="H46" s="9" t="e">
        <f>IFERROR(VLOOKUP(B46,#REF!,4,FALSE),0)-VLOOKUP(B46,#REF!,4,FALSE)</f>
        <v>#REF!</v>
      </c>
      <c r="I46" s="9" t="e">
        <f>IFERROR(VLOOKUP(B46,#REF!,4,FALSE),0)-VLOOKUP(B46,#REF!,4,FALSE)</f>
        <v>#REF!</v>
      </c>
      <c r="J46" s="9" t="e">
        <f>IFERROR(VLOOKUP(B46,#REF!,4,FALSE),0)-VLOOKUP(B46,#REF!,4,FALSE)</f>
        <v>#REF!</v>
      </c>
      <c r="K46" s="9" t="e">
        <f>IFERROR(VLOOKUP(B46,#REF!,4,FALSE),0)-VLOOKUP(B46,#REF!,4,FALSE)</f>
        <v>#REF!</v>
      </c>
      <c r="L46" s="9"/>
      <c r="M46" s="9"/>
      <c r="N46" s="9" t="e">
        <f t="shared" si="2"/>
        <v>#REF!</v>
      </c>
      <c r="O46" s="9" t="e">
        <f t="shared" si="3"/>
        <v>#REF!</v>
      </c>
      <c r="P46" s="24"/>
      <c r="Q46" s="12"/>
    </row>
    <row r="47" spans="1:21" x14ac:dyDescent="0.25">
      <c r="A47" s="24"/>
      <c r="B47" s="11" t="s">
        <v>79</v>
      </c>
      <c r="C47" s="11" t="s">
        <v>80</v>
      </c>
      <c r="D47" s="9">
        <f>IFERROR(VLOOKUP(B47,#REF!,3,FALSE),0)</f>
        <v>0</v>
      </c>
      <c r="E47" s="9">
        <f>IFERROR(VLOOKUP(B47,#REF!,4,FALSE),0)</f>
        <v>0</v>
      </c>
      <c r="F47" s="9" t="e">
        <f>IFERROR(VLOOKUP(B47,#REF!,4,FALSE),0)-VLOOKUP(B47,#REF!,4,FALSE)</f>
        <v>#REF!</v>
      </c>
      <c r="G47" s="9" t="e">
        <f>IFERROR(VLOOKUP(B47,#REF!,4,FALSE),0)-VLOOKUP(B47,#REF!,4,FALSE)</f>
        <v>#REF!</v>
      </c>
      <c r="H47" s="9" t="e">
        <f>IFERROR(VLOOKUP(B47,#REF!,4,FALSE),0)-VLOOKUP(B47,#REF!,4,FALSE)</f>
        <v>#REF!</v>
      </c>
      <c r="I47" s="9" t="e">
        <f>IFERROR(VLOOKUP(B47,#REF!,4,FALSE),0)-VLOOKUP(B47,#REF!,4,FALSE)</f>
        <v>#REF!</v>
      </c>
      <c r="J47" s="9" t="e">
        <f>IFERROR(VLOOKUP(B47,#REF!,4,FALSE),0)-VLOOKUP(B47,#REF!,4,FALSE)</f>
        <v>#REF!</v>
      </c>
      <c r="K47" s="9" t="e">
        <f>IFERROR(VLOOKUP(B47,#REF!,4,FALSE),0)-VLOOKUP(B47,#REF!,4,FALSE)</f>
        <v>#REF!</v>
      </c>
      <c r="L47" s="9"/>
      <c r="M47" s="9"/>
      <c r="N47" s="9" t="e">
        <f t="shared" si="2"/>
        <v>#REF!</v>
      </c>
      <c r="O47" s="9" t="e">
        <f t="shared" si="3"/>
        <v>#REF!</v>
      </c>
      <c r="P47" s="24"/>
    </row>
    <row r="48" spans="1:21" x14ac:dyDescent="0.25">
      <c r="A48" s="24"/>
      <c r="B48" s="11" t="s">
        <v>81</v>
      </c>
      <c r="C48" s="11" t="s">
        <v>82</v>
      </c>
      <c r="D48" s="9">
        <f>IFERROR(VLOOKUP(B48,#REF!,3,FALSE),0)</f>
        <v>0</v>
      </c>
      <c r="E48" s="9">
        <f>IFERROR(VLOOKUP(B48,#REF!,4,FALSE),0)</f>
        <v>0</v>
      </c>
      <c r="F48" s="9" t="e">
        <f>IFERROR(VLOOKUP(B48,#REF!,4,FALSE),0)-VLOOKUP(B48,#REF!,4,FALSE)</f>
        <v>#REF!</v>
      </c>
      <c r="G48" s="9" t="e">
        <f>IFERROR(VLOOKUP(B48,#REF!,4,FALSE),0)-VLOOKUP(B48,#REF!,4,FALSE)</f>
        <v>#REF!</v>
      </c>
      <c r="H48" s="9" t="e">
        <f>IFERROR(VLOOKUP(B48,#REF!,4,FALSE),0)-VLOOKUP(B48,#REF!,4,FALSE)</f>
        <v>#REF!</v>
      </c>
      <c r="I48" s="9" t="e">
        <f>IFERROR(VLOOKUP(B48,#REF!,4,FALSE),0)-VLOOKUP(B48,#REF!,4,FALSE)</f>
        <v>#REF!</v>
      </c>
      <c r="J48" s="9" t="e">
        <f>IFERROR(VLOOKUP(B48,#REF!,4,FALSE),0)-VLOOKUP(B48,#REF!,4,FALSE)</f>
        <v>#REF!</v>
      </c>
      <c r="K48" s="9" t="e">
        <f>IFERROR(VLOOKUP(B48,#REF!,4,FALSE),0)-VLOOKUP(B48,#REF!,4,FALSE)</f>
        <v>#REF!</v>
      </c>
      <c r="L48" s="9"/>
      <c r="M48" s="9"/>
      <c r="N48" s="9" t="e">
        <f t="shared" si="2"/>
        <v>#REF!</v>
      </c>
      <c r="O48" s="9" t="e">
        <f t="shared" si="3"/>
        <v>#REF!</v>
      </c>
      <c r="P48" s="24"/>
    </row>
    <row r="49" spans="1:16" x14ac:dyDescent="0.25">
      <c r="A49" s="24"/>
      <c r="B49" s="11" t="s">
        <v>83</v>
      </c>
      <c r="C49" s="11" t="s">
        <v>84</v>
      </c>
      <c r="D49" s="9">
        <f>IFERROR(VLOOKUP(B49,#REF!,3,FALSE),0)</f>
        <v>0</v>
      </c>
      <c r="E49" s="9">
        <f>IFERROR(VLOOKUP(B49,#REF!,4,FALSE),0)</f>
        <v>0</v>
      </c>
      <c r="F49" s="9" t="e">
        <f>IFERROR(VLOOKUP(B49,#REF!,4,FALSE),0)-VLOOKUP(B49,#REF!,4,FALSE)</f>
        <v>#REF!</v>
      </c>
      <c r="G49" s="9" t="e">
        <f>IFERROR(VLOOKUP(B49,#REF!,4,FALSE),0)-VLOOKUP(B49,#REF!,4,FALSE)</f>
        <v>#REF!</v>
      </c>
      <c r="H49" s="9" t="e">
        <f>IFERROR(VLOOKUP(B49,#REF!,4,FALSE),0)-VLOOKUP(B49,#REF!,4,FALSE)</f>
        <v>#REF!</v>
      </c>
      <c r="I49" s="9" t="e">
        <f>IFERROR(VLOOKUP(B49,#REF!,4,FALSE),0)-VLOOKUP(B49,#REF!,4,FALSE)</f>
        <v>#REF!</v>
      </c>
      <c r="J49" s="9" t="e">
        <f>IFERROR(VLOOKUP(B49,#REF!,4,FALSE),0)-VLOOKUP(B49,#REF!,4,FALSE)</f>
        <v>#REF!</v>
      </c>
      <c r="K49" s="9" t="e">
        <f>IFERROR(VLOOKUP(B49,#REF!,4,FALSE),0)-VLOOKUP(B49,#REF!,4,FALSE)</f>
        <v>#REF!</v>
      </c>
      <c r="L49" s="9"/>
      <c r="M49" s="9"/>
      <c r="N49" s="9" t="e">
        <f t="shared" si="2"/>
        <v>#REF!</v>
      </c>
      <c r="O49" s="9" t="e">
        <f t="shared" si="3"/>
        <v>#REF!</v>
      </c>
      <c r="P49" s="24"/>
    </row>
    <row r="50" spans="1:16" x14ac:dyDescent="0.25">
      <c r="A50" s="24"/>
      <c r="B50" s="11" t="s">
        <v>85</v>
      </c>
      <c r="C50" s="11" t="s">
        <v>86</v>
      </c>
      <c r="D50" s="9">
        <f>IFERROR(VLOOKUP(B50,#REF!,3,FALSE),0)</f>
        <v>0</v>
      </c>
      <c r="E50" s="9">
        <f>IFERROR(VLOOKUP(B50,#REF!,4,FALSE),0)</f>
        <v>0</v>
      </c>
      <c r="F50" s="9" t="e">
        <f>IFERROR(VLOOKUP(B50,#REF!,4,FALSE),0)-VLOOKUP(B50,#REF!,4,FALSE)</f>
        <v>#REF!</v>
      </c>
      <c r="G50" s="9" t="e">
        <f>IFERROR(VLOOKUP(B50,#REF!,4,FALSE),0)-VLOOKUP(B50,#REF!,4,FALSE)</f>
        <v>#REF!</v>
      </c>
      <c r="H50" s="9" t="e">
        <f>IFERROR(VLOOKUP(B50,#REF!,4,FALSE),0)-VLOOKUP(B50,#REF!,4,FALSE)</f>
        <v>#REF!</v>
      </c>
      <c r="I50" s="9" t="e">
        <f>IFERROR(VLOOKUP(B50,#REF!,4,FALSE),0)-VLOOKUP(B50,#REF!,4,FALSE)</f>
        <v>#REF!</v>
      </c>
      <c r="J50" s="9" t="e">
        <f>IFERROR(VLOOKUP(B50,#REF!,4,FALSE),0)-VLOOKUP(B50,#REF!,4,FALSE)</f>
        <v>#REF!</v>
      </c>
      <c r="K50" s="9" t="e">
        <f>IFERROR(VLOOKUP(B50,#REF!,4,FALSE),0)-VLOOKUP(B50,#REF!,4,FALSE)</f>
        <v>#REF!</v>
      </c>
      <c r="L50" s="9"/>
      <c r="M50" s="9"/>
      <c r="N50" s="9" t="e">
        <f t="shared" si="2"/>
        <v>#REF!</v>
      </c>
      <c r="O50" s="9" t="e">
        <f t="shared" si="3"/>
        <v>#REF!</v>
      </c>
      <c r="P50" s="24"/>
    </row>
    <row r="51" spans="1:16" x14ac:dyDescent="0.25">
      <c r="A51" s="24"/>
      <c r="B51" s="11" t="s">
        <v>87</v>
      </c>
      <c r="C51" s="11" t="s">
        <v>88</v>
      </c>
      <c r="D51" s="9">
        <f>IFERROR(VLOOKUP(B51,#REF!,3,FALSE),0)</f>
        <v>0</v>
      </c>
      <c r="E51" s="9">
        <f>IFERROR(VLOOKUP(B51,#REF!,4,FALSE),0)</f>
        <v>0</v>
      </c>
      <c r="F51" s="9" t="e">
        <f>IFERROR(VLOOKUP(B51,#REF!,4,FALSE),0)-VLOOKUP(B51,#REF!,4,FALSE)</f>
        <v>#REF!</v>
      </c>
      <c r="G51" s="9" t="e">
        <f>IFERROR(VLOOKUP(B51,#REF!,4,FALSE),0)-VLOOKUP(B51,#REF!,4,FALSE)</f>
        <v>#REF!</v>
      </c>
      <c r="H51" s="9" t="e">
        <f>IFERROR(VLOOKUP(B51,#REF!,4,FALSE),0)-VLOOKUP(B51,#REF!,4,FALSE)</f>
        <v>#REF!</v>
      </c>
      <c r="I51" s="9" t="e">
        <f>IFERROR(VLOOKUP(B51,#REF!,4,FALSE),0)-VLOOKUP(B51,#REF!,4,FALSE)</f>
        <v>#REF!</v>
      </c>
      <c r="J51" s="9" t="e">
        <f>IFERROR(VLOOKUP(B51,#REF!,4,FALSE),0)-VLOOKUP(B51,#REF!,4,FALSE)</f>
        <v>#REF!</v>
      </c>
      <c r="K51" s="9" t="e">
        <f>IFERROR(VLOOKUP(B51,#REF!,4,FALSE),0)-VLOOKUP(B51,#REF!,4,FALSE)</f>
        <v>#REF!</v>
      </c>
      <c r="L51" s="9"/>
      <c r="M51" s="9"/>
      <c r="N51" s="9" t="e">
        <f t="shared" si="2"/>
        <v>#REF!</v>
      </c>
      <c r="O51" s="9" t="e">
        <f t="shared" si="3"/>
        <v>#REF!</v>
      </c>
      <c r="P51" s="24"/>
    </row>
    <row r="52" spans="1:16" x14ac:dyDescent="0.25">
      <c r="A52" s="24"/>
      <c r="B52" s="11" t="s">
        <v>89</v>
      </c>
      <c r="C52" s="11" t="s">
        <v>90</v>
      </c>
      <c r="D52" s="9">
        <f>IFERROR(VLOOKUP(B52,#REF!,3,FALSE),0)</f>
        <v>0</v>
      </c>
      <c r="E52" s="9">
        <f>IFERROR(VLOOKUP(B52,#REF!,4,FALSE),0)</f>
        <v>0</v>
      </c>
      <c r="F52" s="9" t="e">
        <f>IFERROR(VLOOKUP(B52,#REF!,4,FALSE),0)-VLOOKUP(B52,#REF!,4,FALSE)</f>
        <v>#REF!</v>
      </c>
      <c r="G52" s="9" t="e">
        <f>IFERROR(VLOOKUP(B52,#REF!,4,FALSE),0)-VLOOKUP(B52,#REF!,4,FALSE)</f>
        <v>#REF!</v>
      </c>
      <c r="H52" s="9" t="e">
        <f>IFERROR(VLOOKUP(B52,#REF!,4,FALSE),0)-VLOOKUP(B52,#REF!,4,FALSE)</f>
        <v>#REF!</v>
      </c>
      <c r="I52" s="9" t="e">
        <f>IFERROR(VLOOKUP(B52,#REF!,4,FALSE),0)-VLOOKUP(B52,#REF!,4,FALSE)</f>
        <v>#REF!</v>
      </c>
      <c r="J52" s="9" t="e">
        <f>IFERROR(VLOOKUP(B52,#REF!,4,FALSE),0)-VLOOKUP(B52,#REF!,4,FALSE)</f>
        <v>#REF!</v>
      </c>
      <c r="K52" s="9" t="e">
        <f>IFERROR(VLOOKUP(B52,#REF!,4,FALSE),0)-VLOOKUP(B52,#REF!,4,FALSE)</f>
        <v>#REF!</v>
      </c>
      <c r="L52" s="9"/>
      <c r="M52" s="9"/>
      <c r="N52" s="9" t="e">
        <f t="shared" si="2"/>
        <v>#REF!</v>
      </c>
      <c r="O52" s="9" t="e">
        <f t="shared" si="3"/>
        <v>#REF!</v>
      </c>
      <c r="P52" s="24"/>
    </row>
    <row r="53" spans="1:16" x14ac:dyDescent="0.25">
      <c r="A53" s="24"/>
      <c r="B53" s="11" t="s">
        <v>91</v>
      </c>
      <c r="C53" s="11" t="s">
        <v>92</v>
      </c>
      <c r="D53" s="9">
        <f>IFERROR(VLOOKUP(B53,#REF!,3,FALSE),0)</f>
        <v>0</v>
      </c>
      <c r="E53" s="9">
        <f>IFERROR(VLOOKUP(B53,#REF!,4,FALSE),0)</f>
        <v>0</v>
      </c>
      <c r="F53" s="9" t="e">
        <f>IFERROR(VLOOKUP(B53,#REF!,4,FALSE),0)-VLOOKUP(B53,#REF!,4,FALSE)</f>
        <v>#REF!</v>
      </c>
      <c r="G53" s="9" t="e">
        <f>IFERROR(VLOOKUP(B53,#REF!,4,FALSE),0)-VLOOKUP(B53,#REF!,4,FALSE)</f>
        <v>#REF!</v>
      </c>
      <c r="H53" s="9" t="e">
        <f>IFERROR(VLOOKUP(B53,#REF!,4,FALSE),0)-VLOOKUP(B53,#REF!,4,FALSE)</f>
        <v>#REF!</v>
      </c>
      <c r="I53" s="9" t="e">
        <f>IFERROR(VLOOKUP(B53,#REF!,4,FALSE),0)-VLOOKUP(B53,#REF!,4,FALSE)</f>
        <v>#REF!</v>
      </c>
      <c r="J53" s="9" t="e">
        <f>IFERROR(VLOOKUP(B53,#REF!,4,FALSE),0)-VLOOKUP(B53,#REF!,4,FALSE)</f>
        <v>#REF!</v>
      </c>
      <c r="K53" s="9" t="e">
        <f>IFERROR(VLOOKUP(B53,#REF!,4,FALSE),0)-VLOOKUP(B53,#REF!,4,FALSE)</f>
        <v>#REF!</v>
      </c>
      <c r="L53" s="9"/>
      <c r="M53" s="9"/>
      <c r="N53" s="9" t="e">
        <f t="shared" si="2"/>
        <v>#REF!</v>
      </c>
      <c r="O53" s="9" t="e">
        <f t="shared" si="3"/>
        <v>#REF!</v>
      </c>
      <c r="P53" s="24"/>
    </row>
    <row r="54" spans="1:16" x14ac:dyDescent="0.25">
      <c r="A54" s="24"/>
      <c r="B54" s="11" t="s">
        <v>93</v>
      </c>
      <c r="C54" s="11" t="s">
        <v>94</v>
      </c>
      <c r="D54" s="9">
        <f>IFERROR(VLOOKUP(B54,#REF!,3,FALSE),0)</f>
        <v>0</v>
      </c>
      <c r="E54" s="9">
        <f>IFERROR(VLOOKUP(B54,#REF!,4,FALSE),0)</f>
        <v>0</v>
      </c>
      <c r="F54" s="9" t="e">
        <f>IFERROR(VLOOKUP(B54,#REF!,4,FALSE),0)-VLOOKUP(B54,#REF!,4,FALSE)</f>
        <v>#REF!</v>
      </c>
      <c r="G54" s="9" t="e">
        <f>IFERROR(VLOOKUP(B54,#REF!,4,FALSE),0)-VLOOKUP(B54,#REF!,4,FALSE)</f>
        <v>#REF!</v>
      </c>
      <c r="H54" s="9" t="e">
        <f>IFERROR(VLOOKUP(B54,#REF!,4,FALSE),0)-VLOOKUP(B54,#REF!,4,FALSE)</f>
        <v>#REF!</v>
      </c>
      <c r="I54" s="9" t="e">
        <f>IFERROR(VLOOKUP(B54,#REF!,4,FALSE),0)-VLOOKUP(B54,#REF!,4,FALSE)</f>
        <v>#REF!</v>
      </c>
      <c r="J54" s="9" t="e">
        <f>IFERROR(VLOOKUP(B54,#REF!,4,FALSE),0)-VLOOKUP(B54,#REF!,4,FALSE)</f>
        <v>#REF!</v>
      </c>
      <c r="K54" s="9" t="e">
        <f>IFERROR(VLOOKUP(B54,#REF!,4,FALSE),0)-VLOOKUP(B54,#REF!,4,FALSE)</f>
        <v>#REF!</v>
      </c>
      <c r="L54" s="9"/>
      <c r="M54" s="9"/>
      <c r="N54" s="9" t="e">
        <f t="shared" si="2"/>
        <v>#REF!</v>
      </c>
      <c r="O54" s="9" t="e">
        <f t="shared" si="3"/>
        <v>#REF!</v>
      </c>
      <c r="P54" s="24"/>
    </row>
    <row r="55" spans="1:16" x14ac:dyDescent="0.25">
      <c r="A55" s="24"/>
      <c r="B55" s="11" t="s">
        <v>95</v>
      </c>
      <c r="C55" s="11" t="s">
        <v>96</v>
      </c>
      <c r="D55" s="9">
        <f>IFERROR(VLOOKUP(B55,#REF!,3,FALSE),0)</f>
        <v>0</v>
      </c>
      <c r="E55" s="9">
        <f>IFERROR(VLOOKUP(B55,#REF!,4,FALSE),0)</f>
        <v>0</v>
      </c>
      <c r="F55" s="9" t="e">
        <f>IFERROR(VLOOKUP(B55,#REF!,4,FALSE),0)-VLOOKUP(B55,#REF!,4,FALSE)</f>
        <v>#REF!</v>
      </c>
      <c r="G55" s="9" t="e">
        <f>IFERROR(VLOOKUP(B55,#REF!,4,FALSE),0)-VLOOKUP(B55,#REF!,4,FALSE)</f>
        <v>#REF!</v>
      </c>
      <c r="H55" s="9" t="e">
        <f>IFERROR(VLOOKUP(B55,#REF!,4,FALSE),0)-VLOOKUP(B55,#REF!,4,FALSE)</f>
        <v>#REF!</v>
      </c>
      <c r="I55" s="9" t="e">
        <f>IFERROR(VLOOKUP(B55,#REF!,4,FALSE),0)-VLOOKUP(B55,#REF!,4,FALSE)</f>
        <v>#REF!</v>
      </c>
      <c r="J55" s="9" t="e">
        <f>IFERROR(VLOOKUP(B55,#REF!,4,FALSE),0)-VLOOKUP(B55,#REF!,4,FALSE)</f>
        <v>#REF!</v>
      </c>
      <c r="K55" s="9" t="e">
        <f>IFERROR(VLOOKUP(B55,#REF!,4,FALSE),0)-VLOOKUP(B55,#REF!,4,FALSE)</f>
        <v>#REF!</v>
      </c>
      <c r="L55" s="9"/>
      <c r="M55" s="9"/>
      <c r="N55" s="9" t="e">
        <f t="shared" si="2"/>
        <v>#REF!</v>
      </c>
      <c r="O55" s="9" t="e">
        <f t="shared" si="3"/>
        <v>#REF!</v>
      </c>
      <c r="P55" s="24"/>
    </row>
    <row r="56" spans="1:16" x14ac:dyDescent="0.25">
      <c r="A56" s="24"/>
      <c r="B56" s="11" t="s">
        <v>97</v>
      </c>
      <c r="C56" s="11" t="s">
        <v>98</v>
      </c>
      <c r="D56" s="9">
        <f>IFERROR(VLOOKUP(B56,#REF!,3,FALSE),0)</f>
        <v>0</v>
      </c>
      <c r="E56" s="9">
        <f>IFERROR(VLOOKUP(B56,#REF!,4,FALSE),0)</f>
        <v>0</v>
      </c>
      <c r="F56" s="9" t="e">
        <f>IFERROR(VLOOKUP(B56,#REF!,4,FALSE),0)-VLOOKUP(B56,#REF!,4,FALSE)</f>
        <v>#REF!</v>
      </c>
      <c r="G56" s="9" t="e">
        <f>IFERROR(VLOOKUP(B56,#REF!,4,FALSE),0)-VLOOKUP(B56,#REF!,4,FALSE)</f>
        <v>#REF!</v>
      </c>
      <c r="H56" s="9" t="e">
        <f>IFERROR(VLOOKUP(B56,#REF!,4,FALSE),0)-VLOOKUP(B56,#REF!,4,FALSE)</f>
        <v>#REF!</v>
      </c>
      <c r="I56" s="9" t="e">
        <f>IFERROR(VLOOKUP(B56,#REF!,4,FALSE),0)-VLOOKUP(B56,#REF!,4,FALSE)</f>
        <v>#REF!</v>
      </c>
      <c r="J56" s="9" t="e">
        <f>IFERROR(VLOOKUP(B56,#REF!,4,FALSE),0)-VLOOKUP(B56,#REF!,4,FALSE)</f>
        <v>#REF!</v>
      </c>
      <c r="K56" s="9" t="e">
        <f>IFERROR(VLOOKUP(B56,#REF!,4,FALSE),0)-VLOOKUP(B56,#REF!,4,FALSE)</f>
        <v>#REF!</v>
      </c>
      <c r="L56" s="9"/>
      <c r="M56" s="9"/>
      <c r="N56" s="9" t="e">
        <f t="shared" si="2"/>
        <v>#REF!</v>
      </c>
      <c r="O56" s="9" t="e">
        <f t="shared" si="3"/>
        <v>#REF!</v>
      </c>
      <c r="P56" s="24"/>
    </row>
    <row r="57" spans="1:16" x14ac:dyDescent="0.25">
      <c r="A57" s="24"/>
      <c r="B57" s="11" t="s">
        <v>99</v>
      </c>
      <c r="C57" s="11" t="s">
        <v>100</v>
      </c>
      <c r="D57" s="9">
        <f>IFERROR(VLOOKUP(B57,#REF!,3,FALSE),0)</f>
        <v>0</v>
      </c>
      <c r="E57" s="9">
        <f>IFERROR(VLOOKUP(B57,#REF!,4,FALSE),0)</f>
        <v>0</v>
      </c>
      <c r="F57" s="9" t="e">
        <f>IFERROR(VLOOKUP(B57,#REF!,4,FALSE),0)-VLOOKUP(B57,#REF!,4,FALSE)</f>
        <v>#REF!</v>
      </c>
      <c r="G57" s="9" t="e">
        <f>IFERROR(VLOOKUP(B57,#REF!,4,FALSE),0)-VLOOKUP(B57,#REF!,4,FALSE)</f>
        <v>#REF!</v>
      </c>
      <c r="H57" s="9" t="e">
        <f>IFERROR(VLOOKUP(B57,#REF!,4,FALSE),0)-VLOOKUP(B57,#REF!,4,FALSE)</f>
        <v>#REF!</v>
      </c>
      <c r="I57" s="9" t="e">
        <f>IFERROR(VLOOKUP(B57,#REF!,4,FALSE),0)-VLOOKUP(B57,#REF!,4,FALSE)</f>
        <v>#REF!</v>
      </c>
      <c r="J57" s="9" t="e">
        <f>IFERROR(VLOOKUP(B57,#REF!,4,FALSE),0)-VLOOKUP(B57,#REF!,4,FALSE)</f>
        <v>#REF!</v>
      </c>
      <c r="K57" s="9" t="e">
        <f>IFERROR(VLOOKUP(B57,#REF!,4,FALSE),0)-VLOOKUP(B57,#REF!,4,FALSE)</f>
        <v>#REF!</v>
      </c>
      <c r="L57" s="9"/>
      <c r="M57" s="9"/>
      <c r="N57" s="9" t="e">
        <f t="shared" si="2"/>
        <v>#REF!</v>
      </c>
      <c r="O57" s="9" t="e">
        <f t="shared" si="3"/>
        <v>#REF!</v>
      </c>
      <c r="P57" s="24"/>
    </row>
    <row r="58" spans="1:16" x14ac:dyDescent="0.25">
      <c r="A58" s="24"/>
      <c r="B58" s="11" t="s">
        <v>101</v>
      </c>
      <c r="C58" s="11" t="s">
        <v>102</v>
      </c>
      <c r="D58" s="9">
        <f>IFERROR(VLOOKUP(B58,#REF!,3,FALSE),0)</f>
        <v>0</v>
      </c>
      <c r="E58" s="9">
        <f>IFERROR(VLOOKUP(B58,#REF!,4,FALSE),0)</f>
        <v>0</v>
      </c>
      <c r="F58" s="9" t="e">
        <f>IFERROR(VLOOKUP(B58,#REF!,4,FALSE),0)-VLOOKUP(B58,#REF!,4,FALSE)</f>
        <v>#REF!</v>
      </c>
      <c r="G58" s="9" t="e">
        <f>IFERROR(VLOOKUP(B58,#REF!,4,FALSE),0)-VLOOKUP(B58,#REF!,4,FALSE)</f>
        <v>#REF!</v>
      </c>
      <c r="H58" s="9" t="e">
        <f>IFERROR(VLOOKUP(B58,#REF!,4,FALSE),0)-VLOOKUP(B58,#REF!,4,FALSE)</f>
        <v>#REF!</v>
      </c>
      <c r="I58" s="9" t="e">
        <f>IFERROR(VLOOKUP(B58,#REF!,4,FALSE),0)-VLOOKUP(B58,#REF!,4,FALSE)</f>
        <v>#REF!</v>
      </c>
      <c r="J58" s="9" t="e">
        <f>IFERROR(VLOOKUP(B58,#REF!,4,FALSE),0)-VLOOKUP(B58,#REF!,4,FALSE)</f>
        <v>#REF!</v>
      </c>
      <c r="K58" s="9" t="e">
        <f>IFERROR(VLOOKUP(B58,#REF!,4,FALSE),0)-VLOOKUP(B58,#REF!,4,FALSE)</f>
        <v>#REF!</v>
      </c>
      <c r="L58" s="9"/>
      <c r="M58" s="9"/>
      <c r="N58" s="9" t="e">
        <f t="shared" si="2"/>
        <v>#REF!</v>
      </c>
      <c r="O58" s="9" t="e">
        <f t="shared" si="3"/>
        <v>#REF!</v>
      </c>
      <c r="P58" s="24"/>
    </row>
    <row r="59" spans="1:16" x14ac:dyDescent="0.25">
      <c r="A59" s="24"/>
      <c r="B59" s="11" t="s">
        <v>103</v>
      </c>
      <c r="C59" s="11" t="s">
        <v>104</v>
      </c>
      <c r="D59" s="9">
        <f>IFERROR(VLOOKUP(B59,#REF!,3,FALSE),0)</f>
        <v>0</v>
      </c>
      <c r="E59" s="9">
        <f>IFERROR(VLOOKUP(B59,#REF!,4,FALSE),0)</f>
        <v>0</v>
      </c>
      <c r="F59" s="9" t="e">
        <f>IFERROR(VLOOKUP(B59,#REF!,4,FALSE),0)-VLOOKUP(B59,#REF!,4,FALSE)</f>
        <v>#REF!</v>
      </c>
      <c r="G59" s="9" t="e">
        <f>IFERROR(VLOOKUP(B59,#REF!,4,FALSE),0)-VLOOKUP(B59,#REF!,4,FALSE)</f>
        <v>#REF!</v>
      </c>
      <c r="H59" s="9" t="e">
        <f>IFERROR(VLOOKUP(B59,#REF!,4,FALSE),0)-VLOOKUP(B59,#REF!,4,FALSE)</f>
        <v>#REF!</v>
      </c>
      <c r="I59" s="9" t="e">
        <f>IFERROR(VLOOKUP(B59,#REF!,4,FALSE),0)-VLOOKUP(B59,#REF!,4,FALSE)</f>
        <v>#REF!</v>
      </c>
      <c r="J59" s="9" t="e">
        <f>IFERROR(VLOOKUP(B59,#REF!,4,FALSE),0)-VLOOKUP(B59,#REF!,4,FALSE)</f>
        <v>#REF!</v>
      </c>
      <c r="K59" s="9" t="e">
        <f>IFERROR(VLOOKUP(B59,#REF!,4,FALSE),0)-VLOOKUP(B59,#REF!,4,FALSE)</f>
        <v>#REF!</v>
      </c>
      <c r="L59" s="9"/>
      <c r="M59" s="9"/>
      <c r="N59" s="9" t="e">
        <f t="shared" si="2"/>
        <v>#REF!</v>
      </c>
      <c r="O59" s="9" t="e">
        <f t="shared" si="3"/>
        <v>#REF!</v>
      </c>
      <c r="P59" s="24"/>
    </row>
    <row r="60" spans="1:16" x14ac:dyDescent="0.25">
      <c r="A60" s="24"/>
      <c r="B60" s="11" t="s">
        <v>105</v>
      </c>
      <c r="C60" s="11" t="s">
        <v>106</v>
      </c>
      <c r="D60" s="9">
        <f>IFERROR(VLOOKUP(B60,#REF!,3,FALSE),0)</f>
        <v>0</v>
      </c>
      <c r="E60" s="9">
        <f>IFERROR(VLOOKUP(B60,#REF!,4,FALSE),0)</f>
        <v>0</v>
      </c>
      <c r="F60" s="9" t="e">
        <f>IFERROR(VLOOKUP(B60,#REF!,4,FALSE),0)-VLOOKUP(B60,#REF!,4,FALSE)</f>
        <v>#REF!</v>
      </c>
      <c r="G60" s="9" t="e">
        <f>IFERROR(VLOOKUP(B60,#REF!,4,FALSE),0)-VLOOKUP(B60,#REF!,4,FALSE)</f>
        <v>#REF!</v>
      </c>
      <c r="H60" s="9" t="e">
        <f>IFERROR(VLOOKUP(B60,#REF!,4,FALSE),0)-VLOOKUP(B60,#REF!,4,FALSE)</f>
        <v>#REF!</v>
      </c>
      <c r="I60" s="9" t="e">
        <f>IFERROR(VLOOKUP(B60,#REF!,4,FALSE),0)-VLOOKUP(B60,#REF!,4,FALSE)</f>
        <v>#REF!</v>
      </c>
      <c r="J60" s="9" t="e">
        <f>IFERROR(VLOOKUP(B60,#REF!,4,FALSE),0)-VLOOKUP(B60,#REF!,4,FALSE)</f>
        <v>#REF!</v>
      </c>
      <c r="K60" s="9" t="e">
        <f>IFERROR(VLOOKUP(B60,#REF!,4,FALSE),0)-VLOOKUP(B60,#REF!,4,FALSE)</f>
        <v>#REF!</v>
      </c>
      <c r="L60" s="9"/>
      <c r="M60" s="9"/>
      <c r="N60" s="9" t="e">
        <f t="shared" si="2"/>
        <v>#REF!</v>
      </c>
      <c r="O60" s="9" t="e">
        <f t="shared" si="3"/>
        <v>#REF!</v>
      </c>
      <c r="P60" s="24"/>
    </row>
    <row r="61" spans="1:16" x14ac:dyDescent="0.25">
      <c r="A61" s="24"/>
      <c r="B61" s="11" t="s">
        <v>107</v>
      </c>
      <c r="C61" s="11" t="s">
        <v>108</v>
      </c>
      <c r="D61" s="9">
        <f>IFERROR(VLOOKUP(B61,#REF!,3,FALSE),0)</f>
        <v>0</v>
      </c>
      <c r="E61" s="9">
        <f>IFERROR(VLOOKUP(B61,#REF!,4,FALSE),0)</f>
        <v>0</v>
      </c>
      <c r="F61" s="9" t="e">
        <f>IFERROR(VLOOKUP(B61,#REF!,4,FALSE),0)-VLOOKUP(B61,#REF!,4,FALSE)</f>
        <v>#REF!</v>
      </c>
      <c r="G61" s="9" t="e">
        <f>IFERROR(VLOOKUP(B61,#REF!,4,FALSE),0)-VLOOKUP(B61,#REF!,4,FALSE)</f>
        <v>#REF!</v>
      </c>
      <c r="H61" s="9" t="e">
        <f>IFERROR(VLOOKUP(B61,#REF!,4,FALSE),0)-VLOOKUP(B61,#REF!,4,FALSE)</f>
        <v>#REF!</v>
      </c>
      <c r="I61" s="9" t="e">
        <f>IFERROR(VLOOKUP(B61,#REF!,4,FALSE),0)-VLOOKUP(B61,#REF!,4,FALSE)</f>
        <v>#REF!</v>
      </c>
      <c r="J61" s="9" t="e">
        <f>IFERROR(VLOOKUP(B61,#REF!,4,FALSE),0)-VLOOKUP(B61,#REF!,4,FALSE)</f>
        <v>#REF!</v>
      </c>
      <c r="K61" s="9" t="e">
        <f>IFERROR(VLOOKUP(B61,#REF!,4,FALSE),0)-VLOOKUP(B61,#REF!,4,FALSE)</f>
        <v>#REF!</v>
      </c>
      <c r="L61" s="9"/>
      <c r="M61" s="9"/>
      <c r="N61" s="9" t="e">
        <f t="shared" si="2"/>
        <v>#REF!</v>
      </c>
      <c r="O61" s="9" t="e">
        <f t="shared" si="3"/>
        <v>#REF!</v>
      </c>
      <c r="P61" s="24"/>
    </row>
    <row r="62" spans="1:16" x14ac:dyDescent="0.25">
      <c r="A62" s="24"/>
      <c r="B62" s="11" t="s">
        <v>109</v>
      </c>
      <c r="C62" s="11" t="s">
        <v>110</v>
      </c>
      <c r="D62" s="9">
        <f>IFERROR(VLOOKUP(B62,#REF!,3,FALSE),0)</f>
        <v>0</v>
      </c>
      <c r="E62" s="9">
        <f>IFERROR(VLOOKUP(B62,#REF!,4,FALSE),0)</f>
        <v>0</v>
      </c>
      <c r="F62" s="9" t="e">
        <f>IFERROR(VLOOKUP(B62,#REF!,4,FALSE),0)-VLOOKUP(B62,#REF!,4,FALSE)</f>
        <v>#REF!</v>
      </c>
      <c r="G62" s="9" t="e">
        <f>IFERROR(VLOOKUP(B62,#REF!,4,FALSE),0)-VLOOKUP(B62,#REF!,4,FALSE)</f>
        <v>#REF!</v>
      </c>
      <c r="H62" s="9" t="e">
        <f>IFERROR(VLOOKUP(B62,#REF!,4,FALSE),0)-VLOOKUP(B62,#REF!,4,FALSE)</f>
        <v>#REF!</v>
      </c>
      <c r="I62" s="9" t="e">
        <f>IFERROR(VLOOKUP(B62,#REF!,4,FALSE),0)-VLOOKUP(B62,#REF!,4,FALSE)</f>
        <v>#REF!</v>
      </c>
      <c r="J62" s="9" t="e">
        <f>IFERROR(VLOOKUP(B62,#REF!,4,FALSE),0)-VLOOKUP(B62,#REF!,4,FALSE)</f>
        <v>#REF!</v>
      </c>
      <c r="K62" s="9" t="e">
        <f>IFERROR(VLOOKUP(B62,#REF!,4,FALSE),0)-VLOOKUP(B62,#REF!,4,FALSE)</f>
        <v>#REF!</v>
      </c>
      <c r="L62" s="9"/>
      <c r="M62" s="9"/>
      <c r="N62" s="9" t="e">
        <f t="shared" si="2"/>
        <v>#REF!</v>
      </c>
      <c r="O62" s="9" t="e">
        <f t="shared" si="3"/>
        <v>#REF!</v>
      </c>
      <c r="P62" s="24"/>
    </row>
    <row r="63" spans="1:16" x14ac:dyDescent="0.25">
      <c r="A63" s="24"/>
      <c r="B63" s="11" t="s">
        <v>111</v>
      </c>
      <c r="C63" s="11" t="s">
        <v>112</v>
      </c>
      <c r="D63" s="9">
        <f>IFERROR(VLOOKUP(B63,#REF!,3,FALSE),0)</f>
        <v>0</v>
      </c>
      <c r="E63" s="9">
        <f>IFERROR(VLOOKUP(B63,#REF!,4,FALSE),0)</f>
        <v>0</v>
      </c>
      <c r="F63" s="9" t="e">
        <f>IFERROR(VLOOKUP(B63,#REF!,4,FALSE),0)-VLOOKUP(B63,#REF!,4,FALSE)</f>
        <v>#REF!</v>
      </c>
      <c r="G63" s="9" t="e">
        <f>IFERROR(VLOOKUP(B63,#REF!,4,FALSE),0)-VLOOKUP(B63,#REF!,4,FALSE)</f>
        <v>#REF!</v>
      </c>
      <c r="H63" s="9" t="e">
        <f>IFERROR(VLOOKUP(B63,#REF!,4,FALSE),0)-VLOOKUP(B63,#REF!,4,FALSE)</f>
        <v>#REF!</v>
      </c>
      <c r="I63" s="9" t="e">
        <f>IFERROR(VLOOKUP(B63,#REF!,4,FALSE),0)-VLOOKUP(B63,#REF!,4,FALSE)</f>
        <v>#REF!</v>
      </c>
      <c r="J63" s="9" t="e">
        <f>IFERROR(VLOOKUP(B63,#REF!,4,FALSE),0)-VLOOKUP(B63,#REF!,4,FALSE)</f>
        <v>#REF!</v>
      </c>
      <c r="K63" s="9" t="e">
        <f>IFERROR(VLOOKUP(B63,#REF!,4,FALSE),0)-VLOOKUP(B63,#REF!,4,FALSE)</f>
        <v>#REF!</v>
      </c>
      <c r="L63" s="9"/>
      <c r="M63" s="9"/>
      <c r="N63" s="9" t="e">
        <f t="shared" si="2"/>
        <v>#REF!</v>
      </c>
      <c r="O63" s="9" t="e">
        <f t="shared" si="3"/>
        <v>#REF!</v>
      </c>
      <c r="P63" s="24"/>
    </row>
    <row r="64" spans="1:16" x14ac:dyDescent="0.25">
      <c r="A64" s="24"/>
      <c r="B64" s="11" t="s">
        <v>113</v>
      </c>
      <c r="C64" s="11" t="s">
        <v>114</v>
      </c>
      <c r="D64" s="9">
        <f>IFERROR(VLOOKUP(B64,#REF!,3,FALSE),0)</f>
        <v>0</v>
      </c>
      <c r="E64" s="9">
        <f>IFERROR(VLOOKUP(B64,#REF!,4,FALSE),0)</f>
        <v>0</v>
      </c>
      <c r="F64" s="9" t="e">
        <f>IFERROR(VLOOKUP(B64,#REF!,4,FALSE),0)-VLOOKUP(B64,#REF!,4,FALSE)</f>
        <v>#REF!</v>
      </c>
      <c r="G64" s="9" t="e">
        <f>IFERROR(VLOOKUP(B64,#REF!,4,FALSE),0)-VLOOKUP(B64,#REF!,4,FALSE)</f>
        <v>#REF!</v>
      </c>
      <c r="H64" s="9" t="e">
        <f>IFERROR(VLOOKUP(B64,#REF!,4,FALSE),0)-VLOOKUP(B64,#REF!,4,FALSE)</f>
        <v>#REF!</v>
      </c>
      <c r="I64" s="9" t="e">
        <f>IFERROR(VLOOKUP(B64,#REF!,4,FALSE),0)-VLOOKUP(B64,#REF!,4,FALSE)</f>
        <v>#REF!</v>
      </c>
      <c r="J64" s="9" t="e">
        <f>IFERROR(VLOOKUP(B64,#REF!,4,FALSE),0)-VLOOKUP(B64,#REF!,4,FALSE)</f>
        <v>#REF!</v>
      </c>
      <c r="K64" s="9" t="e">
        <f>IFERROR(VLOOKUP(B64,#REF!,4,FALSE),0)-VLOOKUP(B64,#REF!,4,FALSE)</f>
        <v>#REF!</v>
      </c>
      <c r="L64" s="9"/>
      <c r="M64" s="9"/>
      <c r="N64" s="9" t="e">
        <f t="shared" si="2"/>
        <v>#REF!</v>
      </c>
      <c r="O64" s="9" t="e">
        <f t="shared" si="3"/>
        <v>#REF!</v>
      </c>
      <c r="P64" s="24"/>
    </row>
    <row r="65" spans="1:16" x14ac:dyDescent="0.25">
      <c r="A65" s="24"/>
      <c r="B65" s="11" t="s">
        <v>115</v>
      </c>
      <c r="C65" s="11" t="s">
        <v>116</v>
      </c>
      <c r="D65" s="9">
        <f>IFERROR(VLOOKUP(B65,#REF!,3,FALSE),0)</f>
        <v>0</v>
      </c>
      <c r="E65" s="9">
        <f>IFERROR(VLOOKUP(B65,#REF!,4,FALSE),0)</f>
        <v>0</v>
      </c>
      <c r="F65" s="9" t="e">
        <f>IFERROR(VLOOKUP(B65,#REF!,4,FALSE),0)-VLOOKUP(B65,#REF!,4,FALSE)</f>
        <v>#REF!</v>
      </c>
      <c r="G65" s="9" t="e">
        <f>IFERROR(VLOOKUP(B65,#REF!,4,FALSE),0)-VLOOKUP(B65,#REF!,4,FALSE)</f>
        <v>#REF!</v>
      </c>
      <c r="H65" s="9" t="e">
        <f>IFERROR(VLOOKUP(B65,#REF!,4,FALSE),0)-VLOOKUP(B65,#REF!,4,FALSE)</f>
        <v>#REF!</v>
      </c>
      <c r="I65" s="9" t="e">
        <f>IFERROR(VLOOKUP(B65,#REF!,4,FALSE),0)-VLOOKUP(B65,#REF!,4,FALSE)</f>
        <v>#REF!</v>
      </c>
      <c r="J65" s="9" t="e">
        <f>IFERROR(VLOOKUP(B65,#REF!,4,FALSE),0)-VLOOKUP(B65,#REF!,4,FALSE)</f>
        <v>#REF!</v>
      </c>
      <c r="K65" s="9" t="e">
        <f>IFERROR(VLOOKUP(B65,#REF!,4,FALSE),0)-VLOOKUP(B65,#REF!,4,FALSE)</f>
        <v>#REF!</v>
      </c>
      <c r="L65" s="9"/>
      <c r="M65" s="9"/>
      <c r="N65" s="9" t="e">
        <f t="shared" si="2"/>
        <v>#REF!</v>
      </c>
      <c r="O65" s="9" t="e">
        <f t="shared" si="3"/>
        <v>#REF!</v>
      </c>
      <c r="P65" s="24"/>
    </row>
    <row r="66" spans="1:16" x14ac:dyDescent="0.25">
      <c r="A66" s="24"/>
      <c r="B66" s="11" t="s">
        <v>117</v>
      </c>
      <c r="C66" s="11" t="s">
        <v>118</v>
      </c>
      <c r="D66" s="9">
        <f>IFERROR(VLOOKUP(B66,#REF!,3,FALSE),0)</f>
        <v>0</v>
      </c>
      <c r="E66" s="9">
        <f>IFERROR(VLOOKUP(B66,#REF!,4,FALSE),0)</f>
        <v>0</v>
      </c>
      <c r="F66" s="9" t="e">
        <f>IFERROR(VLOOKUP(B66,#REF!,4,FALSE),0)-VLOOKUP(B66,#REF!,4,FALSE)</f>
        <v>#REF!</v>
      </c>
      <c r="G66" s="9" t="e">
        <f>IFERROR(VLOOKUP(B66,#REF!,4,FALSE),0)-VLOOKUP(B66,#REF!,4,FALSE)</f>
        <v>#REF!</v>
      </c>
      <c r="H66" s="9" t="e">
        <f>IFERROR(VLOOKUP(B66,#REF!,4,FALSE),0)-VLOOKUP(B66,#REF!,4,FALSE)</f>
        <v>#REF!</v>
      </c>
      <c r="I66" s="9" t="e">
        <f>IFERROR(VLOOKUP(B66,#REF!,4,FALSE),0)-VLOOKUP(B66,#REF!,4,FALSE)</f>
        <v>#REF!</v>
      </c>
      <c r="J66" s="9" t="e">
        <f>IFERROR(VLOOKUP(B66,#REF!,4,FALSE),0)-VLOOKUP(B66,#REF!,4,FALSE)</f>
        <v>#REF!</v>
      </c>
      <c r="K66" s="9" t="e">
        <f>IFERROR(VLOOKUP(B66,#REF!,4,FALSE),0)-VLOOKUP(B66,#REF!,4,FALSE)</f>
        <v>#REF!</v>
      </c>
      <c r="L66" s="9"/>
      <c r="M66" s="9"/>
      <c r="N66" s="9" t="e">
        <f t="shared" si="2"/>
        <v>#REF!</v>
      </c>
      <c r="O66" s="9" t="e">
        <f t="shared" si="3"/>
        <v>#REF!</v>
      </c>
      <c r="P66" s="24"/>
    </row>
    <row r="67" spans="1:16" x14ac:dyDescent="0.25">
      <c r="A67" s="24"/>
      <c r="B67" s="11" t="s">
        <v>119</v>
      </c>
      <c r="C67" s="11" t="s">
        <v>120</v>
      </c>
      <c r="D67" s="9">
        <f>IFERROR(VLOOKUP(B67,#REF!,3,FALSE),0)</f>
        <v>0</v>
      </c>
      <c r="E67" s="9">
        <f>IFERROR(VLOOKUP(B67,#REF!,4,FALSE),0)</f>
        <v>0</v>
      </c>
      <c r="F67" s="9" t="e">
        <f>IFERROR(VLOOKUP(B67,#REF!,4,FALSE),0)-VLOOKUP(B67,#REF!,4,FALSE)</f>
        <v>#REF!</v>
      </c>
      <c r="G67" s="9" t="e">
        <f>IFERROR(VLOOKUP(B67,#REF!,4,FALSE),0)-VLOOKUP(B67,#REF!,4,FALSE)</f>
        <v>#REF!</v>
      </c>
      <c r="H67" s="9" t="e">
        <f>IFERROR(VLOOKUP(B67,#REF!,4,FALSE),0)-VLOOKUP(B67,#REF!,4,FALSE)</f>
        <v>#REF!</v>
      </c>
      <c r="I67" s="9" t="e">
        <f>IFERROR(VLOOKUP(B67,#REF!,4,FALSE),0)-VLOOKUP(B67,#REF!,4,FALSE)</f>
        <v>#REF!</v>
      </c>
      <c r="J67" s="9" t="e">
        <f>IFERROR(VLOOKUP(B67,#REF!,4,FALSE),0)-VLOOKUP(B67,#REF!,4,FALSE)</f>
        <v>#REF!</v>
      </c>
      <c r="K67" s="9" t="e">
        <f>IFERROR(VLOOKUP(B67,#REF!,4,FALSE),0)-VLOOKUP(B67,#REF!,4,FALSE)</f>
        <v>#REF!</v>
      </c>
      <c r="L67" s="9"/>
      <c r="M67" s="9"/>
      <c r="N67" s="9" t="e">
        <f t="shared" si="2"/>
        <v>#REF!</v>
      </c>
      <c r="O67" s="9" t="e">
        <f t="shared" si="3"/>
        <v>#REF!</v>
      </c>
      <c r="P67" s="24"/>
    </row>
    <row r="68" spans="1:16" x14ac:dyDescent="0.25">
      <c r="A68" s="24"/>
      <c r="B68" s="11" t="s">
        <v>121</v>
      </c>
      <c r="C68" s="11" t="s">
        <v>122</v>
      </c>
      <c r="D68" s="9">
        <f>IFERROR(VLOOKUP(B68,#REF!,3,FALSE),0)</f>
        <v>0</v>
      </c>
      <c r="E68" s="9">
        <f>IFERROR(VLOOKUP(B68,#REF!,4,FALSE),0)</f>
        <v>0</v>
      </c>
      <c r="F68" s="9" t="e">
        <f>IFERROR(VLOOKUP(B68,#REF!,4,FALSE),0)-VLOOKUP(B68,#REF!,4,FALSE)</f>
        <v>#REF!</v>
      </c>
      <c r="G68" s="9" t="e">
        <f>IFERROR(VLOOKUP(B68,#REF!,4,FALSE),0)-VLOOKUP(B68,#REF!,4,FALSE)</f>
        <v>#REF!</v>
      </c>
      <c r="H68" s="9" t="e">
        <f>IFERROR(VLOOKUP(B68,#REF!,4,FALSE),0)-VLOOKUP(B68,#REF!,4,FALSE)</f>
        <v>#REF!</v>
      </c>
      <c r="I68" s="9" t="e">
        <f>IFERROR(VLOOKUP(B68,#REF!,4,FALSE),0)-VLOOKUP(B68,#REF!,4,FALSE)</f>
        <v>#REF!</v>
      </c>
      <c r="J68" s="9" t="e">
        <f>IFERROR(VLOOKUP(B68,#REF!,4,FALSE),0)-VLOOKUP(B68,#REF!,4,FALSE)</f>
        <v>#REF!</v>
      </c>
      <c r="K68" s="9" t="e">
        <f>IFERROR(VLOOKUP(B68,#REF!,4,FALSE),0)-VLOOKUP(B68,#REF!,4,FALSE)</f>
        <v>#REF!</v>
      </c>
      <c r="L68" s="9"/>
      <c r="M68" s="9"/>
      <c r="N68" s="9" t="e">
        <f t="shared" si="2"/>
        <v>#REF!</v>
      </c>
      <c r="O68" s="9" t="e">
        <f t="shared" si="3"/>
        <v>#REF!</v>
      </c>
      <c r="P68" s="24"/>
    </row>
    <row r="69" spans="1:16" x14ac:dyDescent="0.25">
      <c r="A69" s="24"/>
      <c r="B69" s="11" t="s">
        <v>123</v>
      </c>
      <c r="C69" s="11" t="s">
        <v>124</v>
      </c>
      <c r="D69" s="9">
        <f>IFERROR(VLOOKUP(B69,#REF!,3,FALSE),0)</f>
        <v>0</v>
      </c>
      <c r="E69" s="9">
        <f>IFERROR(VLOOKUP(B69,#REF!,4,FALSE),0)</f>
        <v>0</v>
      </c>
      <c r="F69" s="9" t="e">
        <f>IFERROR(VLOOKUP(B69,#REF!,4,FALSE),0)-VLOOKUP(B69,#REF!,4,FALSE)</f>
        <v>#REF!</v>
      </c>
      <c r="G69" s="9" t="e">
        <f>IFERROR(VLOOKUP(B69,#REF!,4,FALSE),0)-VLOOKUP(B69,#REF!,4,FALSE)</f>
        <v>#REF!</v>
      </c>
      <c r="H69" s="9" t="e">
        <f>IFERROR(VLOOKUP(B69,#REF!,4,FALSE),0)-VLOOKUP(B69,#REF!,4,FALSE)</f>
        <v>#REF!</v>
      </c>
      <c r="I69" s="9" t="e">
        <f>IFERROR(VLOOKUP(B69,#REF!,4,FALSE),0)-VLOOKUP(B69,#REF!,4,FALSE)</f>
        <v>#REF!</v>
      </c>
      <c r="J69" s="9" t="e">
        <f>IFERROR(VLOOKUP(B69,#REF!,4,FALSE),0)-VLOOKUP(B69,#REF!,4,FALSE)</f>
        <v>#REF!</v>
      </c>
      <c r="K69" s="9" t="e">
        <f>IFERROR(VLOOKUP(B69,#REF!,4,FALSE),0)-VLOOKUP(B69,#REF!,4,FALSE)</f>
        <v>#REF!</v>
      </c>
      <c r="L69" s="9"/>
      <c r="M69" s="9"/>
      <c r="N69" s="9" t="e">
        <f t="shared" si="2"/>
        <v>#REF!</v>
      </c>
      <c r="O69" s="9" t="e">
        <f t="shared" si="3"/>
        <v>#REF!</v>
      </c>
      <c r="P69" s="24"/>
    </row>
    <row r="70" spans="1:16" x14ac:dyDescent="0.25">
      <c r="A70" s="24"/>
      <c r="B70" s="11" t="s">
        <v>125</v>
      </c>
      <c r="C70" s="11" t="s">
        <v>126</v>
      </c>
      <c r="D70" s="9">
        <f>IFERROR(VLOOKUP(B70,#REF!,3,FALSE),0)</f>
        <v>0</v>
      </c>
      <c r="E70" s="9">
        <f>IFERROR(VLOOKUP(B70,#REF!,4,FALSE),0)</f>
        <v>0</v>
      </c>
      <c r="F70" s="9" t="e">
        <f>IFERROR(VLOOKUP(B70,#REF!,4,FALSE),0)-VLOOKUP(B70,#REF!,4,FALSE)</f>
        <v>#REF!</v>
      </c>
      <c r="G70" s="9" t="e">
        <f>IFERROR(VLOOKUP(B70,#REF!,4,FALSE),0)-VLOOKUP(B70,#REF!,4,FALSE)</f>
        <v>#REF!</v>
      </c>
      <c r="H70" s="9" t="e">
        <f>IFERROR(VLOOKUP(B70,#REF!,4,FALSE),0)-VLOOKUP(B70,#REF!,4,FALSE)</f>
        <v>#REF!</v>
      </c>
      <c r="I70" s="9" t="e">
        <f>IFERROR(VLOOKUP(B70,#REF!,4,FALSE),0)-VLOOKUP(B70,#REF!,4,FALSE)</f>
        <v>#REF!</v>
      </c>
      <c r="J70" s="9" t="e">
        <f>IFERROR(VLOOKUP(B70,#REF!,4,FALSE),0)-VLOOKUP(B70,#REF!,4,FALSE)</f>
        <v>#REF!</v>
      </c>
      <c r="K70" s="9" t="e">
        <f>IFERROR(VLOOKUP(B70,#REF!,4,FALSE),0)-VLOOKUP(B70,#REF!,4,FALSE)</f>
        <v>#REF!</v>
      </c>
      <c r="L70" s="9"/>
      <c r="M70" s="9"/>
      <c r="N70" s="9" t="e">
        <f t="shared" si="2"/>
        <v>#REF!</v>
      </c>
      <c r="O70" s="9" t="e">
        <f t="shared" si="3"/>
        <v>#REF!</v>
      </c>
      <c r="P70" s="24"/>
    </row>
    <row r="71" spans="1:16" x14ac:dyDescent="0.25">
      <c r="A71" s="24"/>
      <c r="B71" s="11" t="s">
        <v>127</v>
      </c>
      <c r="C71" s="11" t="s">
        <v>128</v>
      </c>
      <c r="D71" s="9">
        <f>IFERROR(VLOOKUP(B71,#REF!,3,FALSE),0)</f>
        <v>0</v>
      </c>
      <c r="E71" s="9">
        <f>IFERROR(VLOOKUP(B71,#REF!,4,FALSE),0)</f>
        <v>0</v>
      </c>
      <c r="F71" s="9" t="e">
        <f>IFERROR(VLOOKUP(B71,#REF!,4,FALSE),0)-VLOOKUP(B71,#REF!,4,FALSE)</f>
        <v>#REF!</v>
      </c>
      <c r="G71" s="9" t="e">
        <f>IFERROR(VLOOKUP(B71,#REF!,4,FALSE),0)-VLOOKUP(B71,#REF!,4,FALSE)</f>
        <v>#REF!</v>
      </c>
      <c r="H71" s="9" t="e">
        <f>IFERROR(VLOOKUP(B71,#REF!,4,FALSE),0)-VLOOKUP(B71,#REF!,4,FALSE)</f>
        <v>#REF!</v>
      </c>
      <c r="I71" s="9" t="e">
        <f>IFERROR(VLOOKUP(B71,#REF!,4,FALSE),0)-VLOOKUP(B71,#REF!,4,FALSE)</f>
        <v>#REF!</v>
      </c>
      <c r="J71" s="9" t="e">
        <f>IFERROR(VLOOKUP(B71,#REF!,4,FALSE),0)-VLOOKUP(B71,#REF!,4,FALSE)</f>
        <v>#REF!</v>
      </c>
      <c r="K71" s="9" t="e">
        <f>IFERROR(VLOOKUP(B71,#REF!,4,FALSE),0)-VLOOKUP(B71,#REF!,4,FALSE)</f>
        <v>#REF!</v>
      </c>
      <c r="L71" s="9"/>
      <c r="M71" s="9"/>
      <c r="N71" s="9" t="e">
        <f t="shared" si="2"/>
        <v>#REF!</v>
      </c>
      <c r="O71" s="9" t="e">
        <f t="shared" si="3"/>
        <v>#REF!</v>
      </c>
      <c r="P71" s="24"/>
    </row>
    <row r="72" spans="1:16" x14ac:dyDescent="0.25">
      <c r="A72" s="24"/>
      <c r="B72" s="11" t="s">
        <v>129</v>
      </c>
      <c r="C72" s="11" t="s">
        <v>130</v>
      </c>
      <c r="D72" s="9">
        <f>IFERROR(VLOOKUP(B72,#REF!,3,FALSE),0)</f>
        <v>0</v>
      </c>
      <c r="E72" s="9">
        <f>IFERROR(VLOOKUP(B72,#REF!,4,FALSE),0)</f>
        <v>0</v>
      </c>
      <c r="F72" s="9" t="e">
        <f>IFERROR(VLOOKUP(B72,#REF!,4,FALSE),0)-VLOOKUP(B72,#REF!,4,FALSE)</f>
        <v>#REF!</v>
      </c>
      <c r="G72" s="9" t="e">
        <f>IFERROR(VLOOKUP(B72,#REF!,4,FALSE),0)-VLOOKUP(B72,#REF!,4,FALSE)</f>
        <v>#REF!</v>
      </c>
      <c r="H72" s="9" t="e">
        <f>IFERROR(VLOOKUP(B72,#REF!,4,FALSE),0)-VLOOKUP(B72,#REF!,4,FALSE)</f>
        <v>#REF!</v>
      </c>
      <c r="I72" s="9" t="e">
        <f>IFERROR(VLOOKUP(B72,#REF!,4,FALSE),0)-VLOOKUP(B72,#REF!,4,FALSE)</f>
        <v>#REF!</v>
      </c>
      <c r="J72" s="9" t="e">
        <f>IFERROR(VLOOKUP(B72,#REF!,4,FALSE),0)-VLOOKUP(B72,#REF!,4,FALSE)</f>
        <v>#REF!</v>
      </c>
      <c r="K72" s="9" t="e">
        <f>IFERROR(VLOOKUP(B72,#REF!,4,FALSE),0)-VLOOKUP(B72,#REF!,4,FALSE)</f>
        <v>#REF!</v>
      </c>
      <c r="L72" s="9"/>
      <c r="M72" s="9"/>
      <c r="N72" s="9" t="e">
        <f t="shared" si="2"/>
        <v>#REF!</v>
      </c>
      <c r="O72" s="9" t="e">
        <f t="shared" si="3"/>
        <v>#REF!</v>
      </c>
      <c r="P72" s="24"/>
    </row>
    <row r="73" spans="1:16" x14ac:dyDescent="0.25">
      <c r="A73" s="24"/>
      <c r="B73" s="11" t="s">
        <v>131</v>
      </c>
      <c r="C73" s="11" t="s">
        <v>132</v>
      </c>
      <c r="D73" s="9">
        <f>IFERROR(VLOOKUP(B73,#REF!,3,FALSE),0)</f>
        <v>0</v>
      </c>
      <c r="E73" s="9">
        <f>IFERROR(VLOOKUP(B73,#REF!,4,FALSE),0)</f>
        <v>0</v>
      </c>
      <c r="F73" s="9" t="e">
        <f>IFERROR(VLOOKUP(B73,#REF!,4,FALSE),0)-VLOOKUP(B73,#REF!,4,FALSE)</f>
        <v>#REF!</v>
      </c>
      <c r="G73" s="9" t="e">
        <f>IFERROR(VLOOKUP(B73,#REF!,4,FALSE),0)-VLOOKUP(B73,#REF!,4,FALSE)</f>
        <v>#REF!</v>
      </c>
      <c r="H73" s="9" t="e">
        <f>IFERROR(VLOOKUP(B73,#REF!,4,FALSE),0)-VLOOKUP(B73,#REF!,4,FALSE)</f>
        <v>#REF!</v>
      </c>
      <c r="I73" s="9" t="e">
        <f>IFERROR(VLOOKUP(B73,#REF!,4,FALSE),0)-VLOOKUP(B73,#REF!,4,FALSE)</f>
        <v>#REF!</v>
      </c>
      <c r="J73" s="9" t="e">
        <f>IFERROR(VLOOKUP(B73,#REF!,4,FALSE),0)-VLOOKUP(B73,#REF!,4,FALSE)</f>
        <v>#REF!</v>
      </c>
      <c r="K73" s="9" t="e">
        <f>IFERROR(VLOOKUP(B73,#REF!,4,FALSE),0)-VLOOKUP(B73,#REF!,4,FALSE)</f>
        <v>#REF!</v>
      </c>
      <c r="L73" s="9"/>
      <c r="M73" s="9"/>
      <c r="N73" s="9" t="e">
        <f t="shared" si="2"/>
        <v>#REF!</v>
      </c>
      <c r="O73" s="9" t="e">
        <f t="shared" si="3"/>
        <v>#REF!</v>
      </c>
      <c r="P73" s="24"/>
    </row>
    <row r="74" spans="1:16" x14ac:dyDescent="0.25">
      <c r="A74" s="24"/>
      <c r="B74" s="11" t="s">
        <v>133</v>
      </c>
      <c r="C74" s="11" t="s">
        <v>134</v>
      </c>
      <c r="D74" s="9">
        <f>IFERROR(VLOOKUP(B74,#REF!,3,FALSE),0)</f>
        <v>0</v>
      </c>
      <c r="E74" s="9">
        <f>IFERROR(VLOOKUP(B74,#REF!,4,FALSE),0)</f>
        <v>0</v>
      </c>
      <c r="F74" s="9" t="e">
        <f>IFERROR(VLOOKUP(B74,#REF!,4,FALSE),0)-VLOOKUP(B74,#REF!,4,FALSE)</f>
        <v>#REF!</v>
      </c>
      <c r="G74" s="9" t="e">
        <f>IFERROR(VLOOKUP(B74,#REF!,4,FALSE),0)-VLOOKUP(B74,#REF!,4,FALSE)</f>
        <v>#REF!</v>
      </c>
      <c r="H74" s="9" t="e">
        <f>IFERROR(VLOOKUP(B74,#REF!,4,FALSE),0)-VLOOKUP(B74,#REF!,4,FALSE)</f>
        <v>#REF!</v>
      </c>
      <c r="I74" s="9" t="e">
        <f>IFERROR(VLOOKUP(B74,#REF!,4,FALSE),0)-VLOOKUP(B74,#REF!,4,FALSE)</f>
        <v>#REF!</v>
      </c>
      <c r="J74" s="9" t="e">
        <f>IFERROR(VLOOKUP(B74,#REF!,4,FALSE),0)-VLOOKUP(B74,#REF!,4,FALSE)</f>
        <v>#REF!</v>
      </c>
      <c r="K74" s="9" t="e">
        <f>IFERROR(VLOOKUP(B74,#REF!,4,FALSE),0)-VLOOKUP(B74,#REF!,4,FALSE)</f>
        <v>#REF!</v>
      </c>
      <c r="L74" s="9"/>
      <c r="M74" s="9"/>
      <c r="N74" s="9" t="e">
        <f t="shared" si="2"/>
        <v>#REF!</v>
      </c>
      <c r="O74" s="9" t="e">
        <f t="shared" si="3"/>
        <v>#REF!</v>
      </c>
      <c r="P74" s="24"/>
    </row>
    <row r="75" spans="1:16" x14ac:dyDescent="0.25">
      <c r="A75" s="24"/>
      <c r="B75" s="11" t="s">
        <v>135</v>
      </c>
      <c r="C75" s="11" t="s">
        <v>136</v>
      </c>
      <c r="D75" s="9">
        <f>IFERROR(VLOOKUP(B75,#REF!,3,FALSE),0)</f>
        <v>0</v>
      </c>
      <c r="E75" s="9">
        <f>IFERROR(VLOOKUP(B75,#REF!,4,FALSE),0)</f>
        <v>0</v>
      </c>
      <c r="F75" s="9" t="e">
        <f>IFERROR(VLOOKUP(B75,#REF!,4,FALSE),0)-VLOOKUP(B75,#REF!,4,FALSE)</f>
        <v>#REF!</v>
      </c>
      <c r="G75" s="9" t="e">
        <f>IFERROR(VLOOKUP(B75,#REF!,4,FALSE),0)-VLOOKUP(B75,#REF!,4,FALSE)</f>
        <v>#REF!</v>
      </c>
      <c r="H75" s="9" t="e">
        <f>IFERROR(VLOOKUP(B75,#REF!,4,FALSE),0)-VLOOKUP(B75,#REF!,4,FALSE)</f>
        <v>#REF!</v>
      </c>
      <c r="I75" s="9" t="e">
        <f>IFERROR(VLOOKUP(B75,#REF!,4,FALSE),0)-VLOOKUP(B75,#REF!,4,FALSE)</f>
        <v>#REF!</v>
      </c>
      <c r="J75" s="9" t="e">
        <f>IFERROR(VLOOKUP(B75,#REF!,4,FALSE),0)-VLOOKUP(B75,#REF!,4,FALSE)</f>
        <v>#REF!</v>
      </c>
      <c r="K75" s="9" t="e">
        <f>IFERROR(VLOOKUP(B75,#REF!,4,FALSE),0)-VLOOKUP(B75,#REF!,4,FALSE)</f>
        <v>#REF!</v>
      </c>
      <c r="L75" s="9"/>
      <c r="M75" s="9"/>
      <c r="N75" s="9" t="e">
        <f t="shared" si="2"/>
        <v>#REF!</v>
      </c>
      <c r="O75" s="9" t="e">
        <f t="shared" si="3"/>
        <v>#REF!</v>
      </c>
      <c r="P75" s="24"/>
    </row>
    <row r="76" spans="1:16" x14ac:dyDescent="0.25">
      <c r="A76" s="24"/>
      <c r="B76" s="11" t="s">
        <v>137</v>
      </c>
      <c r="C76" s="11" t="s">
        <v>138</v>
      </c>
      <c r="D76" s="9">
        <f>IFERROR(VLOOKUP(B76,#REF!,3,FALSE),0)</f>
        <v>0</v>
      </c>
      <c r="E76" s="9">
        <f>IFERROR(VLOOKUP(B76,#REF!,4,FALSE),0)</f>
        <v>0</v>
      </c>
      <c r="F76" s="9" t="e">
        <f>IFERROR(VLOOKUP(B76,#REF!,4,FALSE),0)-VLOOKUP(B76,#REF!,4,FALSE)</f>
        <v>#REF!</v>
      </c>
      <c r="G76" s="9" t="e">
        <f>IFERROR(VLOOKUP(B76,#REF!,4,FALSE),0)-VLOOKUP(B76,#REF!,4,FALSE)</f>
        <v>#REF!</v>
      </c>
      <c r="H76" s="9" t="e">
        <f>IFERROR(VLOOKUP(B76,#REF!,4,FALSE),0)-VLOOKUP(B76,#REF!,4,FALSE)</f>
        <v>#REF!</v>
      </c>
      <c r="I76" s="9" t="e">
        <f>IFERROR(VLOOKUP(B76,#REF!,4,FALSE),0)-VLOOKUP(B76,#REF!,4,FALSE)</f>
        <v>#REF!</v>
      </c>
      <c r="J76" s="9" t="e">
        <f>IFERROR(VLOOKUP(B76,#REF!,4,FALSE),0)-VLOOKUP(B76,#REF!,4,FALSE)</f>
        <v>#REF!</v>
      </c>
      <c r="K76" s="9" t="e">
        <f>IFERROR(VLOOKUP(B76,#REF!,4,FALSE),0)-VLOOKUP(B76,#REF!,4,FALSE)</f>
        <v>#REF!</v>
      </c>
      <c r="L76" s="9"/>
      <c r="M76" s="9"/>
      <c r="N76" s="9" t="e">
        <f t="shared" si="2"/>
        <v>#REF!</v>
      </c>
      <c r="O76" s="9" t="e">
        <f t="shared" si="3"/>
        <v>#REF!</v>
      </c>
      <c r="P76" s="24"/>
    </row>
    <row r="77" spans="1:16" x14ac:dyDescent="0.25">
      <c r="A77" s="24"/>
      <c r="B77" s="11" t="s">
        <v>139</v>
      </c>
      <c r="C77" s="11" t="s">
        <v>140</v>
      </c>
      <c r="D77" s="9">
        <f>IFERROR(VLOOKUP(B77,#REF!,3,FALSE),0)</f>
        <v>0</v>
      </c>
      <c r="E77" s="9">
        <f>IFERROR(VLOOKUP(B77,#REF!,4,FALSE),0)</f>
        <v>0</v>
      </c>
      <c r="F77" s="9" t="e">
        <f>IFERROR(VLOOKUP(B77,#REF!,4,FALSE),0)-VLOOKUP(B77,#REF!,4,FALSE)</f>
        <v>#REF!</v>
      </c>
      <c r="G77" s="9" t="e">
        <f>IFERROR(VLOOKUP(B77,#REF!,4,FALSE),0)-VLOOKUP(B77,#REF!,4,FALSE)</f>
        <v>#REF!</v>
      </c>
      <c r="H77" s="9" t="e">
        <f>IFERROR(VLOOKUP(B77,#REF!,4,FALSE),0)-VLOOKUP(B77,#REF!,4,FALSE)</f>
        <v>#REF!</v>
      </c>
      <c r="I77" s="9" t="e">
        <f>IFERROR(VLOOKUP(B77,#REF!,4,FALSE),0)-VLOOKUP(B77,#REF!,4,FALSE)</f>
        <v>#REF!</v>
      </c>
      <c r="J77" s="9" t="e">
        <f>IFERROR(VLOOKUP(B77,#REF!,4,FALSE),0)-VLOOKUP(B77,#REF!,4,FALSE)</f>
        <v>#REF!</v>
      </c>
      <c r="K77" s="9" t="e">
        <f>IFERROR(VLOOKUP(B77,#REF!,4,FALSE),0)-VLOOKUP(B77,#REF!,4,FALSE)</f>
        <v>#REF!</v>
      </c>
      <c r="L77" s="9"/>
      <c r="M77" s="9"/>
      <c r="N77" s="9" t="e">
        <f t="shared" si="2"/>
        <v>#REF!</v>
      </c>
      <c r="O77" s="9" t="e">
        <f t="shared" si="3"/>
        <v>#REF!</v>
      </c>
      <c r="P77" s="24"/>
    </row>
    <row r="78" spans="1:16" x14ac:dyDescent="0.25">
      <c r="A78" s="24"/>
      <c r="B78" s="11" t="s">
        <v>141</v>
      </c>
      <c r="C78" s="11" t="s">
        <v>142</v>
      </c>
      <c r="D78" s="9">
        <f>IFERROR(VLOOKUP(B78,#REF!,3,FALSE),0)</f>
        <v>0</v>
      </c>
      <c r="E78" s="9">
        <f>IFERROR(VLOOKUP(B78,#REF!,4,FALSE),0)</f>
        <v>0</v>
      </c>
      <c r="F78" s="9" t="e">
        <f>IFERROR(VLOOKUP(B78,#REF!,4,FALSE),0)-VLOOKUP(B78,#REF!,4,FALSE)</f>
        <v>#REF!</v>
      </c>
      <c r="G78" s="9" t="e">
        <f>IFERROR(VLOOKUP(B78,#REF!,4,FALSE),0)-VLOOKUP(B78,#REF!,4,FALSE)</f>
        <v>#REF!</v>
      </c>
      <c r="H78" s="9" t="e">
        <f>IFERROR(VLOOKUP(B78,#REF!,4,FALSE),0)-VLOOKUP(B78,#REF!,4,FALSE)</f>
        <v>#REF!</v>
      </c>
      <c r="I78" s="9" t="e">
        <f>IFERROR(VLOOKUP(B78,#REF!,4,FALSE),0)-VLOOKUP(B78,#REF!,4,FALSE)</f>
        <v>#REF!</v>
      </c>
      <c r="J78" s="9" t="e">
        <f>IFERROR(VLOOKUP(B78,#REF!,4,FALSE),0)-VLOOKUP(B78,#REF!,4,FALSE)</f>
        <v>#REF!</v>
      </c>
      <c r="K78" s="9" t="e">
        <f>IFERROR(VLOOKUP(B78,#REF!,4,FALSE),0)-VLOOKUP(B78,#REF!,4,FALSE)</f>
        <v>#REF!</v>
      </c>
      <c r="L78" s="9"/>
      <c r="M78" s="9"/>
      <c r="N78" s="9" t="e">
        <f t="shared" si="2"/>
        <v>#REF!</v>
      </c>
      <c r="O78" s="9" t="e">
        <f t="shared" si="3"/>
        <v>#REF!</v>
      </c>
      <c r="P78" s="24"/>
    </row>
    <row r="79" spans="1:16" x14ac:dyDescent="0.25">
      <c r="A79" s="24"/>
      <c r="B79" s="11" t="s">
        <v>143</v>
      </c>
      <c r="C79" s="11" t="s">
        <v>144</v>
      </c>
      <c r="D79" s="9">
        <f>IFERROR(VLOOKUP(B79,#REF!,3,FALSE),0)</f>
        <v>0</v>
      </c>
      <c r="E79" s="9">
        <f>IFERROR(VLOOKUP(B79,#REF!,4,FALSE),0)</f>
        <v>0</v>
      </c>
      <c r="F79" s="9" t="e">
        <f>IFERROR(VLOOKUP(B79,#REF!,4,FALSE),0)-VLOOKUP(B79,#REF!,4,FALSE)</f>
        <v>#REF!</v>
      </c>
      <c r="G79" s="9" t="e">
        <f>IFERROR(VLOOKUP(B79,#REF!,4,FALSE),0)-VLOOKUP(B79,#REF!,4,FALSE)</f>
        <v>#REF!</v>
      </c>
      <c r="H79" s="9" t="e">
        <f>IFERROR(VLOOKUP(B79,#REF!,4,FALSE),0)-VLOOKUP(B79,#REF!,4,FALSE)</f>
        <v>#REF!</v>
      </c>
      <c r="I79" s="9" t="e">
        <f>IFERROR(VLOOKUP(B79,#REF!,4,FALSE),0)-VLOOKUP(B79,#REF!,4,FALSE)</f>
        <v>#REF!</v>
      </c>
      <c r="J79" s="9" t="e">
        <f>IFERROR(VLOOKUP(B79,#REF!,4,FALSE),0)-VLOOKUP(B79,#REF!,4,FALSE)</f>
        <v>#REF!</v>
      </c>
      <c r="K79" s="9" t="e">
        <f>IFERROR(VLOOKUP(B79,#REF!,4,FALSE),0)-VLOOKUP(B79,#REF!,4,FALSE)</f>
        <v>#REF!</v>
      </c>
      <c r="L79" s="9"/>
      <c r="M79" s="9"/>
      <c r="N79" s="9" t="e">
        <f t="shared" si="2"/>
        <v>#REF!</v>
      </c>
      <c r="O79" s="9" t="e">
        <f t="shared" si="3"/>
        <v>#REF!</v>
      </c>
      <c r="P79" s="24"/>
    </row>
    <row r="80" spans="1:16" x14ac:dyDescent="0.25">
      <c r="A80" s="24"/>
      <c r="B80" s="11" t="s">
        <v>145</v>
      </c>
      <c r="C80" s="11" t="s">
        <v>146</v>
      </c>
      <c r="D80" s="9">
        <f>IFERROR(VLOOKUP(B80,#REF!,3,FALSE),0)</f>
        <v>0</v>
      </c>
      <c r="E80" s="9">
        <f>IFERROR(VLOOKUP(B80,#REF!,4,FALSE),0)</f>
        <v>0</v>
      </c>
      <c r="F80" s="9" t="e">
        <f>IFERROR(VLOOKUP(B80,#REF!,4,FALSE),0)-VLOOKUP(B80,#REF!,4,FALSE)</f>
        <v>#REF!</v>
      </c>
      <c r="G80" s="9" t="e">
        <f>IFERROR(VLOOKUP(B80,#REF!,4,FALSE),0)-VLOOKUP(B80,#REF!,4,FALSE)</f>
        <v>#REF!</v>
      </c>
      <c r="H80" s="9" t="e">
        <f>IFERROR(VLOOKUP(B80,#REF!,4,FALSE),0)-VLOOKUP(B80,#REF!,4,FALSE)</f>
        <v>#REF!</v>
      </c>
      <c r="I80" s="9" t="e">
        <f>IFERROR(VLOOKUP(B80,#REF!,4,FALSE),0)-VLOOKUP(B80,#REF!,4,FALSE)</f>
        <v>#REF!</v>
      </c>
      <c r="J80" s="9" t="e">
        <f>IFERROR(VLOOKUP(B80,#REF!,4,FALSE),0)-VLOOKUP(B80,#REF!,4,FALSE)</f>
        <v>#REF!</v>
      </c>
      <c r="K80" s="9" t="e">
        <f>IFERROR(VLOOKUP(B80,#REF!,4,FALSE),0)-VLOOKUP(B80,#REF!,4,FALSE)</f>
        <v>#REF!</v>
      </c>
      <c r="L80" s="9"/>
      <c r="M80" s="9"/>
      <c r="N80" s="9" t="e">
        <f t="shared" si="2"/>
        <v>#REF!</v>
      </c>
      <c r="O80" s="9" t="e">
        <f t="shared" si="3"/>
        <v>#REF!</v>
      </c>
      <c r="P80" s="24"/>
    </row>
    <row r="81" spans="1:16" x14ac:dyDescent="0.25">
      <c r="A81" s="24"/>
      <c r="B81" s="11" t="s">
        <v>147</v>
      </c>
      <c r="C81" s="11" t="s">
        <v>148</v>
      </c>
      <c r="D81" s="9">
        <f>IFERROR(VLOOKUP(B81,#REF!,3,FALSE),0)</f>
        <v>0</v>
      </c>
      <c r="E81" s="9">
        <f>IFERROR(VLOOKUP(B81,#REF!,4,FALSE),0)</f>
        <v>0</v>
      </c>
      <c r="F81" s="9" t="e">
        <f>IFERROR(VLOOKUP(B81,#REF!,4,FALSE),0)-VLOOKUP(B81,#REF!,4,FALSE)</f>
        <v>#REF!</v>
      </c>
      <c r="G81" s="9" t="e">
        <f>IFERROR(VLOOKUP(B81,#REF!,4,FALSE),0)-VLOOKUP(B81,#REF!,4,FALSE)</f>
        <v>#REF!</v>
      </c>
      <c r="H81" s="9" t="e">
        <f>IFERROR(VLOOKUP(B81,#REF!,4,FALSE),0)-VLOOKUP(B81,#REF!,4,FALSE)</f>
        <v>#REF!</v>
      </c>
      <c r="I81" s="9" t="e">
        <f>IFERROR(VLOOKUP(B81,#REF!,4,FALSE),0)-VLOOKUP(B81,#REF!,4,FALSE)</f>
        <v>#REF!</v>
      </c>
      <c r="J81" s="9" t="e">
        <f>IFERROR(VLOOKUP(B81,#REF!,4,FALSE),0)-VLOOKUP(B81,#REF!,4,FALSE)</f>
        <v>#REF!</v>
      </c>
      <c r="K81" s="9" t="e">
        <f>IFERROR(VLOOKUP(B81,#REF!,4,FALSE),0)-VLOOKUP(B81,#REF!,4,FALSE)</f>
        <v>#REF!</v>
      </c>
      <c r="L81" s="9"/>
      <c r="M81" s="9"/>
      <c r="N81" s="9" t="e">
        <f t="shared" si="2"/>
        <v>#REF!</v>
      </c>
      <c r="O81" s="9" t="e">
        <f t="shared" si="3"/>
        <v>#REF!</v>
      </c>
      <c r="P81" s="24"/>
    </row>
    <row r="82" spans="1:16" x14ac:dyDescent="0.25">
      <c r="A82" s="24"/>
      <c r="B82" s="11" t="s">
        <v>149</v>
      </c>
      <c r="C82" s="11" t="s">
        <v>150</v>
      </c>
      <c r="D82" s="9">
        <f>IFERROR(VLOOKUP(B82,#REF!,3,FALSE),0)</f>
        <v>0</v>
      </c>
      <c r="E82" s="9">
        <f>IFERROR(VLOOKUP(B82,#REF!,4,FALSE),0)</f>
        <v>0</v>
      </c>
      <c r="F82" s="9" t="e">
        <f>IFERROR(VLOOKUP(B82,#REF!,4,FALSE),0)-VLOOKUP(B82,#REF!,4,FALSE)</f>
        <v>#REF!</v>
      </c>
      <c r="G82" s="9" t="e">
        <f>IFERROR(VLOOKUP(B82,#REF!,4,FALSE),0)-VLOOKUP(B82,#REF!,4,FALSE)</f>
        <v>#REF!</v>
      </c>
      <c r="H82" s="9" t="e">
        <f>IFERROR(VLOOKUP(B82,#REF!,4,FALSE),0)-VLOOKUP(B82,#REF!,4,FALSE)</f>
        <v>#REF!</v>
      </c>
      <c r="I82" s="9" t="e">
        <f>IFERROR(VLOOKUP(B82,#REF!,4,FALSE),0)-VLOOKUP(B82,#REF!,4,FALSE)</f>
        <v>#REF!</v>
      </c>
      <c r="J82" s="9" t="e">
        <f>IFERROR(VLOOKUP(B82,#REF!,4,FALSE),0)-VLOOKUP(B82,#REF!,4,FALSE)</f>
        <v>#REF!</v>
      </c>
      <c r="K82" s="9" t="e">
        <f>IFERROR(VLOOKUP(B82,#REF!,4,FALSE),0)-VLOOKUP(B82,#REF!,4,FALSE)</f>
        <v>#REF!</v>
      </c>
      <c r="L82" s="9"/>
      <c r="M82" s="9"/>
      <c r="N82" s="9" t="e">
        <f t="shared" si="2"/>
        <v>#REF!</v>
      </c>
      <c r="O82" s="9" t="e">
        <f t="shared" si="3"/>
        <v>#REF!</v>
      </c>
      <c r="P82" s="24"/>
    </row>
    <row r="83" spans="1:16" x14ac:dyDescent="0.25">
      <c r="A83" s="24"/>
      <c r="B83" s="11" t="s">
        <v>151</v>
      </c>
      <c r="C83" s="11" t="s">
        <v>152</v>
      </c>
      <c r="D83" s="9">
        <f>IFERROR(VLOOKUP(B83,#REF!,3,FALSE),0)</f>
        <v>0</v>
      </c>
      <c r="E83" s="9">
        <f>IFERROR(VLOOKUP(B83,#REF!,4,FALSE),0)</f>
        <v>0</v>
      </c>
      <c r="F83" s="9" t="e">
        <f>IFERROR(VLOOKUP(B83,#REF!,4,FALSE),0)-VLOOKUP(B83,#REF!,4,FALSE)</f>
        <v>#REF!</v>
      </c>
      <c r="G83" s="9" t="e">
        <f>IFERROR(VLOOKUP(B83,#REF!,4,FALSE),0)-VLOOKUP(B83,#REF!,4,FALSE)</f>
        <v>#REF!</v>
      </c>
      <c r="H83" s="9" t="e">
        <f>IFERROR(VLOOKUP(B83,#REF!,4,FALSE),0)-VLOOKUP(B83,#REF!,4,FALSE)</f>
        <v>#REF!</v>
      </c>
      <c r="I83" s="9" t="e">
        <f>IFERROR(VLOOKUP(B83,#REF!,4,FALSE),0)-VLOOKUP(B83,#REF!,4,FALSE)</f>
        <v>#REF!</v>
      </c>
      <c r="J83" s="9" t="e">
        <f>IFERROR(VLOOKUP(B83,#REF!,4,FALSE),0)-VLOOKUP(B83,#REF!,4,FALSE)</f>
        <v>#REF!</v>
      </c>
      <c r="K83" s="9" t="e">
        <f>IFERROR(VLOOKUP(B83,#REF!,4,FALSE),0)-VLOOKUP(B83,#REF!,4,FALSE)</f>
        <v>#REF!</v>
      </c>
      <c r="L83" s="9"/>
      <c r="M83" s="9"/>
      <c r="N83" s="9" t="e">
        <f t="shared" si="2"/>
        <v>#REF!</v>
      </c>
      <c r="O83" s="9" t="e">
        <f t="shared" si="3"/>
        <v>#REF!</v>
      </c>
      <c r="P83" s="24"/>
    </row>
    <row r="84" spans="1:16" x14ac:dyDescent="0.25">
      <c r="A84" s="24"/>
      <c r="B84" s="11" t="s">
        <v>153</v>
      </c>
      <c r="C84" s="11" t="s">
        <v>154</v>
      </c>
      <c r="D84" s="9">
        <f>IFERROR(VLOOKUP(B84,#REF!,3,FALSE),0)</f>
        <v>0</v>
      </c>
      <c r="E84" s="9">
        <f>IFERROR(VLOOKUP(B84,#REF!,4,FALSE),0)</f>
        <v>0</v>
      </c>
      <c r="F84" s="9" t="e">
        <f>IFERROR(VLOOKUP(B84,#REF!,4,FALSE),0)-VLOOKUP(B84,#REF!,4,FALSE)</f>
        <v>#REF!</v>
      </c>
      <c r="G84" s="9" t="e">
        <f>IFERROR(VLOOKUP(B84,#REF!,4,FALSE),0)-VLOOKUP(B84,#REF!,4,FALSE)</f>
        <v>#REF!</v>
      </c>
      <c r="H84" s="9" t="e">
        <f>IFERROR(VLOOKUP(B84,#REF!,4,FALSE),0)-VLOOKUP(B84,#REF!,4,FALSE)</f>
        <v>#REF!</v>
      </c>
      <c r="I84" s="9" t="e">
        <f>IFERROR(VLOOKUP(B84,#REF!,4,FALSE),0)-VLOOKUP(B84,#REF!,4,FALSE)</f>
        <v>#REF!</v>
      </c>
      <c r="J84" s="9" t="e">
        <f>IFERROR(VLOOKUP(B84,#REF!,4,FALSE),0)-VLOOKUP(B84,#REF!,4,FALSE)</f>
        <v>#REF!</v>
      </c>
      <c r="K84" s="9" t="e">
        <f>IFERROR(VLOOKUP(B84,#REF!,4,FALSE),0)-VLOOKUP(B84,#REF!,4,FALSE)</f>
        <v>#REF!</v>
      </c>
      <c r="L84" s="9"/>
      <c r="M84" s="9"/>
      <c r="N84" s="9" t="e">
        <f t="shared" si="2"/>
        <v>#REF!</v>
      </c>
      <c r="O84" s="9" t="e">
        <f t="shared" si="3"/>
        <v>#REF!</v>
      </c>
      <c r="P84" s="24"/>
    </row>
    <row r="85" spans="1:16" x14ac:dyDescent="0.25">
      <c r="A85" s="24"/>
      <c r="B85" s="11" t="s">
        <v>155</v>
      </c>
      <c r="C85" s="11" t="s">
        <v>51</v>
      </c>
      <c r="D85" s="9">
        <f>IFERROR(VLOOKUP(B85,#REF!,3,FALSE),0)</f>
        <v>0</v>
      </c>
      <c r="E85" s="9">
        <f>IFERROR(VLOOKUP(B85,#REF!,4,FALSE),0)</f>
        <v>0</v>
      </c>
      <c r="F85" s="9" t="e">
        <f>IFERROR(VLOOKUP(B85,#REF!,4,FALSE),0)-VLOOKUP(B85,#REF!,4,FALSE)</f>
        <v>#REF!</v>
      </c>
      <c r="G85" s="9" t="e">
        <f>IFERROR(VLOOKUP(B85,#REF!,4,FALSE),0)-VLOOKUP(B85,#REF!,4,FALSE)</f>
        <v>#REF!</v>
      </c>
      <c r="H85" s="9" t="e">
        <f>IFERROR(VLOOKUP(B85,#REF!,4,FALSE),0)-VLOOKUP(B85,#REF!,4,FALSE)</f>
        <v>#REF!</v>
      </c>
      <c r="I85" s="9" t="e">
        <f>IFERROR(VLOOKUP(B85,#REF!,4,FALSE),0)-VLOOKUP(B85,#REF!,4,FALSE)</f>
        <v>#REF!</v>
      </c>
      <c r="J85" s="9" t="e">
        <f>IFERROR(VLOOKUP(B85,#REF!,4,FALSE),0)-VLOOKUP(B85,#REF!,4,FALSE)</f>
        <v>#REF!</v>
      </c>
      <c r="K85" s="9" t="e">
        <f>IFERROR(VLOOKUP(B85,#REF!,4,FALSE),0)-VLOOKUP(B85,#REF!,4,FALSE)</f>
        <v>#REF!</v>
      </c>
      <c r="L85" s="9"/>
      <c r="M85" s="9"/>
      <c r="N85" s="9" t="e">
        <f t="shared" si="2"/>
        <v>#REF!</v>
      </c>
      <c r="O85" s="9" t="e">
        <f t="shared" si="3"/>
        <v>#REF!</v>
      </c>
      <c r="P85" s="24"/>
    </row>
    <row r="86" spans="1:16" x14ac:dyDescent="0.25">
      <c r="A86" s="24"/>
      <c r="B86" s="11" t="s">
        <v>156</v>
      </c>
      <c r="C86" s="11" t="s">
        <v>53</v>
      </c>
      <c r="D86" s="9">
        <f>IFERROR(VLOOKUP(B86,#REF!,3,FALSE),0)</f>
        <v>0</v>
      </c>
      <c r="E86" s="9">
        <f>IFERROR(VLOOKUP(B86,#REF!,4,FALSE),0)</f>
        <v>0</v>
      </c>
      <c r="F86" s="9" t="e">
        <f>IFERROR(VLOOKUP(B86,#REF!,4,FALSE),0)-VLOOKUP(B86,#REF!,4,FALSE)</f>
        <v>#REF!</v>
      </c>
      <c r="G86" s="9" t="e">
        <f>IFERROR(VLOOKUP(B86,#REF!,4,FALSE),0)-VLOOKUP(B86,#REF!,4,FALSE)</f>
        <v>#REF!</v>
      </c>
      <c r="H86" s="9" t="e">
        <f>IFERROR(VLOOKUP(B86,#REF!,4,FALSE),0)-VLOOKUP(B86,#REF!,4,FALSE)</f>
        <v>#REF!</v>
      </c>
      <c r="I86" s="9" t="e">
        <f>IFERROR(VLOOKUP(B86,#REF!,4,FALSE),0)-VLOOKUP(B86,#REF!,4,FALSE)</f>
        <v>#REF!</v>
      </c>
      <c r="J86" s="9" t="e">
        <f>IFERROR(VLOOKUP(B86,#REF!,4,FALSE),0)-VLOOKUP(B86,#REF!,4,FALSE)</f>
        <v>#REF!</v>
      </c>
      <c r="K86" s="9" t="e">
        <f>IFERROR(VLOOKUP(B86,#REF!,4,FALSE),0)-VLOOKUP(B86,#REF!,4,FALSE)</f>
        <v>#REF!</v>
      </c>
      <c r="L86" s="9"/>
      <c r="M86" s="9"/>
      <c r="N86" s="9" t="e">
        <f t="shared" si="2"/>
        <v>#REF!</v>
      </c>
      <c r="O86" s="9" t="e">
        <f t="shared" si="3"/>
        <v>#REF!</v>
      </c>
      <c r="P86" s="24"/>
    </row>
    <row r="87" spans="1:16" x14ac:dyDescent="0.25">
      <c r="A87" s="24"/>
      <c r="B87" s="11" t="s">
        <v>157</v>
      </c>
      <c r="C87" s="11" t="s">
        <v>158</v>
      </c>
      <c r="D87" s="9">
        <f>IFERROR(VLOOKUP(B87,#REF!,3,FALSE),0)</f>
        <v>0</v>
      </c>
      <c r="E87" s="9">
        <f>IFERROR(VLOOKUP(B87,#REF!,4,FALSE),0)</f>
        <v>0</v>
      </c>
      <c r="F87" s="9" t="e">
        <f>IFERROR(VLOOKUP(B87,#REF!,4,FALSE),0)-VLOOKUP(B87,#REF!,4,FALSE)</f>
        <v>#REF!</v>
      </c>
      <c r="G87" s="9" t="e">
        <f>IFERROR(VLOOKUP(B87,#REF!,4,FALSE),0)-VLOOKUP(B87,#REF!,4,FALSE)</f>
        <v>#REF!</v>
      </c>
      <c r="H87" s="9" t="e">
        <f>IFERROR(VLOOKUP(B87,#REF!,4,FALSE),0)-VLOOKUP(B87,#REF!,4,FALSE)</f>
        <v>#REF!</v>
      </c>
      <c r="I87" s="9" t="e">
        <f>IFERROR(VLOOKUP(B87,#REF!,4,FALSE),0)-VLOOKUP(B87,#REF!,4,FALSE)</f>
        <v>#REF!</v>
      </c>
      <c r="J87" s="9" t="e">
        <f>IFERROR(VLOOKUP(B87,#REF!,4,FALSE),0)-VLOOKUP(B87,#REF!,4,FALSE)</f>
        <v>#REF!</v>
      </c>
      <c r="K87" s="9" t="e">
        <f>IFERROR(VLOOKUP(B87,#REF!,4,FALSE),0)-VLOOKUP(B87,#REF!,4,FALSE)</f>
        <v>#REF!</v>
      </c>
      <c r="L87" s="9"/>
      <c r="M87" s="9"/>
      <c r="N87" s="9" t="e">
        <f t="shared" si="2"/>
        <v>#REF!</v>
      </c>
      <c r="O87" s="9" t="e">
        <f t="shared" si="3"/>
        <v>#REF!</v>
      </c>
      <c r="P87" s="24"/>
    </row>
    <row r="88" spans="1:16" x14ac:dyDescent="0.25">
      <c r="A88" s="24"/>
      <c r="B88" s="11" t="s">
        <v>159</v>
      </c>
      <c r="C88" s="11" t="s">
        <v>160</v>
      </c>
      <c r="D88" s="9">
        <f>IFERROR(VLOOKUP(B88,#REF!,3,FALSE),0)</f>
        <v>0</v>
      </c>
      <c r="E88" s="9">
        <f>IFERROR(VLOOKUP(B88,#REF!,4,FALSE),0)</f>
        <v>0</v>
      </c>
      <c r="F88" s="9" t="e">
        <f>IFERROR(VLOOKUP(B88,#REF!,4,FALSE),0)-VLOOKUP(B88,#REF!,4,FALSE)</f>
        <v>#REF!</v>
      </c>
      <c r="G88" s="9" t="e">
        <f>IFERROR(VLOOKUP(B88,#REF!,4,FALSE),0)-VLOOKUP(B88,#REF!,4,FALSE)</f>
        <v>#REF!</v>
      </c>
      <c r="H88" s="9" t="e">
        <f>IFERROR(VLOOKUP(B88,#REF!,4,FALSE),0)-VLOOKUP(B88,#REF!,4,FALSE)</f>
        <v>#REF!</v>
      </c>
      <c r="I88" s="9" t="e">
        <f>IFERROR(VLOOKUP(B88,#REF!,4,FALSE),0)-VLOOKUP(B88,#REF!,4,FALSE)</f>
        <v>#REF!</v>
      </c>
      <c r="J88" s="9" t="e">
        <f>IFERROR(VLOOKUP(B88,#REF!,4,FALSE),0)-VLOOKUP(B88,#REF!,4,FALSE)</f>
        <v>#REF!</v>
      </c>
      <c r="K88" s="9" t="e">
        <f>IFERROR(VLOOKUP(B88,#REF!,4,FALSE),0)-VLOOKUP(B88,#REF!,4,FALSE)</f>
        <v>#REF!</v>
      </c>
      <c r="L88" s="9"/>
      <c r="M88" s="9"/>
      <c r="N88" s="9" t="e">
        <f t="shared" si="2"/>
        <v>#REF!</v>
      </c>
      <c r="O88" s="9" t="e">
        <f t="shared" si="3"/>
        <v>#REF!</v>
      </c>
      <c r="P88" s="24"/>
    </row>
    <row r="89" spans="1:16" x14ac:dyDescent="0.25">
      <c r="A89" s="24"/>
      <c r="B89" s="11" t="s">
        <v>161</v>
      </c>
      <c r="C89" s="11" t="s">
        <v>162</v>
      </c>
      <c r="D89" s="9">
        <f>IFERROR(VLOOKUP(B89,#REF!,3,FALSE),0)</f>
        <v>0</v>
      </c>
      <c r="E89" s="9">
        <f>IFERROR(VLOOKUP(B89,#REF!,4,FALSE),0)</f>
        <v>0</v>
      </c>
      <c r="F89" s="9" t="e">
        <f>IFERROR(VLOOKUP(B89,#REF!,4,FALSE),0)-VLOOKUP(B89,#REF!,4,FALSE)</f>
        <v>#REF!</v>
      </c>
      <c r="G89" s="9" t="e">
        <f>IFERROR(VLOOKUP(B89,#REF!,4,FALSE),0)-VLOOKUP(B89,#REF!,4,FALSE)</f>
        <v>#REF!</v>
      </c>
      <c r="H89" s="9" t="e">
        <f>IFERROR(VLOOKUP(B89,#REF!,4,FALSE),0)-VLOOKUP(B89,#REF!,4,FALSE)</f>
        <v>#REF!</v>
      </c>
      <c r="I89" s="9" t="e">
        <f>IFERROR(VLOOKUP(B89,#REF!,4,FALSE),0)-VLOOKUP(B89,#REF!,4,FALSE)</f>
        <v>#REF!</v>
      </c>
      <c r="J89" s="9" t="e">
        <f>IFERROR(VLOOKUP(B89,#REF!,4,FALSE),0)-VLOOKUP(B89,#REF!,4,FALSE)</f>
        <v>#REF!</v>
      </c>
      <c r="K89" s="9" t="e">
        <f>IFERROR(VLOOKUP(B89,#REF!,4,FALSE),0)-VLOOKUP(B89,#REF!,4,FALSE)</f>
        <v>#REF!</v>
      </c>
      <c r="L89" s="9"/>
      <c r="M89" s="9"/>
      <c r="N89" s="9" t="e">
        <f t="shared" si="2"/>
        <v>#REF!</v>
      </c>
      <c r="O89" s="9" t="e">
        <f t="shared" si="3"/>
        <v>#REF!</v>
      </c>
      <c r="P89" s="24"/>
    </row>
    <row r="90" spans="1:16" x14ac:dyDescent="0.25">
      <c r="A90" s="24"/>
      <c r="B90" s="11" t="s">
        <v>163</v>
      </c>
      <c r="C90" s="11" t="s">
        <v>164</v>
      </c>
      <c r="D90" s="9">
        <f>IFERROR(VLOOKUP(B90,#REF!,3,FALSE),0)</f>
        <v>0</v>
      </c>
      <c r="E90" s="9">
        <f>IFERROR(VLOOKUP(B90,#REF!,4,FALSE),0)</f>
        <v>0</v>
      </c>
      <c r="F90" s="9" t="e">
        <f>IFERROR(VLOOKUP(B90,#REF!,4,FALSE),0)-VLOOKUP(B90,#REF!,4,FALSE)</f>
        <v>#REF!</v>
      </c>
      <c r="G90" s="9" t="e">
        <f>IFERROR(VLOOKUP(B90,#REF!,4,FALSE),0)-VLOOKUP(B90,#REF!,4,FALSE)</f>
        <v>#REF!</v>
      </c>
      <c r="H90" s="9" t="e">
        <f>IFERROR(VLOOKUP(B90,#REF!,4,FALSE),0)-VLOOKUP(B90,#REF!,4,FALSE)</f>
        <v>#REF!</v>
      </c>
      <c r="I90" s="9" t="e">
        <f>IFERROR(VLOOKUP(B90,#REF!,4,FALSE),0)-VLOOKUP(B90,#REF!,4,FALSE)</f>
        <v>#REF!</v>
      </c>
      <c r="J90" s="9" t="e">
        <f>IFERROR(VLOOKUP(B90,#REF!,4,FALSE),0)-VLOOKUP(B90,#REF!,4,FALSE)</f>
        <v>#REF!</v>
      </c>
      <c r="K90" s="9" t="e">
        <f>IFERROR(VLOOKUP(B90,#REF!,4,FALSE),0)-VLOOKUP(B90,#REF!,4,FALSE)</f>
        <v>#REF!</v>
      </c>
      <c r="L90" s="9"/>
      <c r="M90" s="9"/>
      <c r="N90" s="9" t="e">
        <f t="shared" si="2"/>
        <v>#REF!</v>
      </c>
      <c r="O90" s="9" t="e">
        <f t="shared" si="3"/>
        <v>#REF!</v>
      </c>
      <c r="P90" s="24"/>
    </row>
    <row r="91" spans="1:16" x14ac:dyDescent="0.25">
      <c r="A91" s="24"/>
      <c r="B91" s="11" t="s">
        <v>165</v>
      </c>
      <c r="C91" s="11" t="s">
        <v>166</v>
      </c>
      <c r="D91" s="9">
        <f>IFERROR(VLOOKUP(B91,#REF!,3,FALSE),0)</f>
        <v>0</v>
      </c>
      <c r="E91" s="9">
        <f>IFERROR(VLOOKUP(B91,#REF!,4,FALSE),0)</f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/>
      <c r="M91" s="9"/>
      <c r="N91" s="9">
        <f t="shared" si="2"/>
        <v>0</v>
      </c>
      <c r="O91" s="9">
        <f t="shared" si="3"/>
        <v>0</v>
      </c>
      <c r="P91" s="24"/>
    </row>
    <row r="92" spans="1:16" x14ac:dyDescent="0.25">
      <c r="A92" s="24"/>
      <c r="B92" s="11" t="s">
        <v>167</v>
      </c>
      <c r="C92" s="11" t="s">
        <v>168</v>
      </c>
      <c r="D92" s="9">
        <f>IFERROR(VLOOKUP(B92,#REF!,3,FALSE),0)</f>
        <v>0</v>
      </c>
      <c r="E92" s="9">
        <f>IFERROR(VLOOKUP(B92,#REF!,4,FALSE),0)</f>
        <v>0</v>
      </c>
      <c r="F92" s="9" t="e">
        <f>IFERROR(VLOOKUP(B92,#REF!,4,FALSE),0)-VLOOKUP(B92,#REF!,4,FALSE)</f>
        <v>#REF!</v>
      </c>
      <c r="G92" s="9" t="e">
        <f>IFERROR(VLOOKUP(B92,#REF!,4,FALSE),0)-VLOOKUP(B92,#REF!,4,FALSE)</f>
        <v>#REF!</v>
      </c>
      <c r="H92" s="9" t="e">
        <f>IFERROR(VLOOKUP(B92,#REF!,4,FALSE),0)-VLOOKUP(B92,#REF!,4,FALSE)</f>
        <v>#REF!</v>
      </c>
      <c r="I92" s="9" t="e">
        <f>IFERROR(VLOOKUP(B92,#REF!,4,FALSE),0)-VLOOKUP(B92,#REF!,4,FALSE)</f>
        <v>#REF!</v>
      </c>
      <c r="J92" s="9" t="e">
        <f>IFERROR(VLOOKUP(B92,#REF!,4,FALSE),0)-VLOOKUP(B92,#REF!,4,FALSE)</f>
        <v>#REF!</v>
      </c>
      <c r="K92" s="9" t="e">
        <f>IFERROR(VLOOKUP(B92,#REF!,4,FALSE),0)-VLOOKUP(B92,#REF!,4,FALSE)</f>
        <v>#REF!</v>
      </c>
      <c r="L92" s="9"/>
      <c r="M92" s="9"/>
      <c r="N92" s="9" t="e">
        <f t="shared" si="2"/>
        <v>#REF!</v>
      </c>
      <c r="O92" s="9" t="e">
        <f t="shared" si="3"/>
        <v>#REF!</v>
      </c>
      <c r="P92" s="24"/>
    </row>
    <row r="93" spans="1:16" x14ac:dyDescent="0.25">
      <c r="A93" s="24"/>
      <c r="B93" s="7" t="s">
        <v>187</v>
      </c>
      <c r="C93" s="11" t="s">
        <v>188</v>
      </c>
      <c r="D93" s="9">
        <f>IFERROR(VLOOKUP(B93,#REF!,3,FALSE),0)</f>
        <v>0</v>
      </c>
      <c r="E93" s="9">
        <f>IFERROR(VLOOKUP(B93,#REF!,4,FALSE),0)</f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/>
      <c r="M93" s="9"/>
      <c r="N93" s="9">
        <f t="shared" si="2"/>
        <v>0</v>
      </c>
      <c r="O93" s="9">
        <f t="shared" si="3"/>
        <v>0</v>
      </c>
      <c r="P93" s="24"/>
    </row>
    <row r="94" spans="1:16" x14ac:dyDescent="0.25">
      <c r="A94" s="24"/>
      <c r="B94" s="11" t="s">
        <v>169</v>
      </c>
      <c r="C94" s="11" t="s">
        <v>170</v>
      </c>
      <c r="D94" s="9">
        <f>IFERROR(VLOOKUP(B94,#REF!,3,FALSE),0)</f>
        <v>0</v>
      </c>
      <c r="E94" s="9">
        <f>IFERROR(VLOOKUP(B94,#REF!,4,FALSE),0)</f>
        <v>0</v>
      </c>
      <c r="F94" s="9" t="e">
        <f>IFERROR(VLOOKUP(B94,#REF!,4,FALSE),0)-VLOOKUP(B94,#REF!,4,FALSE)</f>
        <v>#REF!</v>
      </c>
      <c r="G94" s="9" t="e">
        <f>IFERROR(VLOOKUP(B94,#REF!,4,FALSE),0)-VLOOKUP(B94,#REF!,4,FALSE)</f>
        <v>#REF!</v>
      </c>
      <c r="H94" s="9" t="e">
        <f>IFERROR(VLOOKUP(B94,#REF!,4,FALSE),0)-VLOOKUP(B94,#REF!,4,FALSE)</f>
        <v>#REF!</v>
      </c>
      <c r="I94" s="9" t="e">
        <f>IFERROR(VLOOKUP(B94,#REF!,4,FALSE),0)-VLOOKUP(B94,#REF!,4,FALSE)</f>
        <v>#REF!</v>
      </c>
      <c r="J94" s="9" t="e">
        <f>IFERROR(VLOOKUP(B94,#REF!,4,FALSE),0)-VLOOKUP(B94,#REF!,4,FALSE)</f>
        <v>#REF!</v>
      </c>
      <c r="K94" s="9" t="e">
        <f>IFERROR(VLOOKUP(B94,#REF!,4,FALSE),0)-VLOOKUP(B94,#REF!,4,FALSE)</f>
        <v>#REF!</v>
      </c>
      <c r="L94" s="9"/>
      <c r="M94" s="9"/>
      <c r="N94" s="9" t="e">
        <f t="shared" si="2"/>
        <v>#REF!</v>
      </c>
      <c r="O94" s="9" t="e">
        <f t="shared" si="3"/>
        <v>#REF!</v>
      </c>
      <c r="P94" s="24"/>
    </row>
    <row r="95" spans="1:16" x14ac:dyDescent="0.25">
      <c r="A95" s="24"/>
      <c r="B95" s="11" t="s">
        <v>171</v>
      </c>
      <c r="C95" s="11" t="s">
        <v>112</v>
      </c>
      <c r="D95" s="9">
        <f>IFERROR(VLOOKUP(B95,#REF!,3,FALSE),0)</f>
        <v>0</v>
      </c>
      <c r="E95" s="9">
        <f>IFERROR(VLOOKUP(B95,#REF!,4,FALSE),0)</f>
        <v>0</v>
      </c>
      <c r="F95" s="9" t="e">
        <f>IFERROR(VLOOKUP(B95,#REF!,4,FALSE),0)-VLOOKUP(B95,#REF!,4,FALSE)</f>
        <v>#REF!</v>
      </c>
      <c r="G95" s="9" t="e">
        <f>IFERROR(VLOOKUP(B95,#REF!,4,FALSE),0)-VLOOKUP(B95,#REF!,4,FALSE)</f>
        <v>#REF!</v>
      </c>
      <c r="H95" s="9" t="e">
        <f>IFERROR(VLOOKUP(B95,#REF!,4,FALSE),0)-VLOOKUP(B95,#REF!,4,FALSE)</f>
        <v>#REF!</v>
      </c>
      <c r="I95" s="9" t="e">
        <f>IFERROR(VLOOKUP(B95,#REF!,4,FALSE),0)-VLOOKUP(B95,#REF!,4,FALSE)</f>
        <v>#REF!</v>
      </c>
      <c r="J95" s="9" t="e">
        <f>IFERROR(VLOOKUP(B95,#REF!,4,FALSE),0)-VLOOKUP(B95,#REF!,4,FALSE)</f>
        <v>#REF!</v>
      </c>
      <c r="K95" s="9" t="e">
        <f>IFERROR(VLOOKUP(B95,#REF!,4,FALSE),0)-VLOOKUP(B95,#REF!,4,FALSE)</f>
        <v>#REF!</v>
      </c>
      <c r="L95" s="9"/>
      <c r="M95" s="9"/>
      <c r="N95" s="9" t="e">
        <f t="shared" si="2"/>
        <v>#REF!</v>
      </c>
      <c r="O95" s="9" t="e">
        <f t="shared" si="3"/>
        <v>#REF!</v>
      </c>
      <c r="P95" s="24"/>
    </row>
    <row r="96" spans="1:16" x14ac:dyDescent="0.25">
      <c r="A96" s="24"/>
      <c r="B96" s="11" t="s">
        <v>201</v>
      </c>
      <c r="C96" s="11" t="s">
        <v>213</v>
      </c>
      <c r="D96" s="9">
        <f>IFERROR(VLOOKUP(B96,#REF!,3,FALSE),0)</f>
        <v>0</v>
      </c>
      <c r="E96" s="9">
        <f>IFERROR(VLOOKUP(B96,#REF!,4,FALSE),0)</f>
        <v>0</v>
      </c>
      <c r="F96" s="9" t="e">
        <f>IFERROR(VLOOKUP(B96,#REF!,4,FALSE),0)-VLOOKUP(B96,#REF!,4,FALSE)</f>
        <v>#REF!</v>
      </c>
      <c r="G96" s="9" t="e">
        <f>IFERROR(VLOOKUP(B96,#REF!,4,FALSE),0)-VLOOKUP(B96,#REF!,4,FALSE)</f>
        <v>#REF!</v>
      </c>
      <c r="H96" s="9" t="e">
        <f>IFERROR(VLOOKUP(B96,#REF!,4,FALSE),0)-VLOOKUP(B96,#REF!,4,FALSE)</f>
        <v>#REF!</v>
      </c>
      <c r="I96" s="9" t="e">
        <f>IFERROR(VLOOKUP(B96,#REF!,4,FALSE),0)-VLOOKUP(B96,#REF!,4,FALSE)</f>
        <v>#REF!</v>
      </c>
      <c r="J96" s="9" t="e">
        <f>IFERROR(VLOOKUP(B96,#REF!,4,FALSE),0)-VLOOKUP(B96,#REF!,4,FALSE)</f>
        <v>#REF!</v>
      </c>
      <c r="K96" s="9" t="e">
        <f>IFERROR(VLOOKUP(B96,#REF!,4,FALSE),0)-VLOOKUP(B96,#REF!,4,FALSE)</f>
        <v>#REF!</v>
      </c>
      <c r="L96" s="9"/>
      <c r="M96" s="9"/>
      <c r="N96" s="9" t="e">
        <f t="shared" si="2"/>
        <v>#REF!</v>
      </c>
      <c r="O96" s="9" t="e">
        <f t="shared" si="3"/>
        <v>#REF!</v>
      </c>
      <c r="P96" s="24"/>
    </row>
    <row r="97" spans="1:16" x14ac:dyDescent="0.25">
      <c r="A97" s="24"/>
      <c r="B97" s="11" t="s">
        <v>172</v>
      </c>
      <c r="C97" s="11" t="s">
        <v>173</v>
      </c>
      <c r="D97" s="9">
        <f>IFERROR(VLOOKUP(B97,#REF!,3,FALSE),0)</f>
        <v>0</v>
      </c>
      <c r="E97" s="9">
        <f>IFERROR(VLOOKUP(B97,#REF!,4,FALSE),0)</f>
        <v>0</v>
      </c>
      <c r="F97" s="9" t="e">
        <f>IFERROR(VLOOKUP(B97,#REF!,4,FALSE),0)-VLOOKUP(B97,#REF!,4,FALSE)</f>
        <v>#REF!</v>
      </c>
      <c r="G97" s="9" t="e">
        <f>IFERROR(VLOOKUP(B97,#REF!,4,FALSE),0)-VLOOKUP(B97,#REF!,4,FALSE)</f>
        <v>#REF!</v>
      </c>
      <c r="H97" s="9" t="e">
        <f>IFERROR(VLOOKUP(B97,#REF!,4,FALSE),0)-VLOOKUP(B97,#REF!,4,FALSE)</f>
        <v>#REF!</v>
      </c>
      <c r="I97" s="9" t="e">
        <f>IFERROR(VLOOKUP(B97,#REF!,4,FALSE),0)-VLOOKUP(B97,#REF!,4,FALSE)</f>
        <v>#REF!</v>
      </c>
      <c r="J97" s="9" t="e">
        <f>IFERROR(VLOOKUP(B97,#REF!,4,FALSE),0)-VLOOKUP(B97,#REF!,4,FALSE)</f>
        <v>#REF!</v>
      </c>
      <c r="K97" s="9" t="e">
        <f>IFERROR(VLOOKUP(B97,#REF!,4,FALSE),0)-VLOOKUP(B97,#REF!,4,FALSE)</f>
        <v>#REF!</v>
      </c>
      <c r="L97" s="9"/>
      <c r="M97" s="9"/>
      <c r="N97" s="9" t="e">
        <f t="shared" si="2"/>
        <v>#REF!</v>
      </c>
      <c r="O97" s="9" t="e">
        <f t="shared" si="3"/>
        <v>#REF!</v>
      </c>
      <c r="P97" s="24"/>
    </row>
    <row r="98" spans="1:16" x14ac:dyDescent="0.25">
      <c r="A98" s="24"/>
      <c r="B98" s="11" t="s">
        <v>174</v>
      </c>
      <c r="C98" s="11" t="s">
        <v>175</v>
      </c>
      <c r="D98" s="9">
        <f>IFERROR(VLOOKUP(B98,#REF!,3,FALSE),0)</f>
        <v>0</v>
      </c>
      <c r="E98" s="9">
        <f>IFERROR(VLOOKUP(B98,#REF!,4,FALSE),0)</f>
        <v>0</v>
      </c>
      <c r="F98" s="9" t="e">
        <f>IFERROR(VLOOKUP(B98,#REF!,4,FALSE),0)-VLOOKUP(B98,#REF!,4,FALSE)</f>
        <v>#REF!</v>
      </c>
      <c r="G98" s="9" t="e">
        <f>IFERROR(VLOOKUP(B98,#REF!,4,FALSE),0)-VLOOKUP(B98,#REF!,4,FALSE)</f>
        <v>#REF!</v>
      </c>
      <c r="H98" s="9" t="e">
        <f>IFERROR(VLOOKUP(B98,#REF!,4,FALSE),0)-VLOOKUP(B98,#REF!,4,FALSE)</f>
        <v>#REF!</v>
      </c>
      <c r="I98" s="9" t="e">
        <f>IFERROR(VLOOKUP(B98,#REF!,4,FALSE),0)-VLOOKUP(B98,#REF!,4,FALSE)</f>
        <v>#REF!</v>
      </c>
      <c r="J98" s="9" t="e">
        <f>IFERROR(VLOOKUP(B98,#REF!,4,FALSE),0)-VLOOKUP(B98,#REF!,4,FALSE)</f>
        <v>#REF!</v>
      </c>
      <c r="K98" s="9" t="e">
        <f>IFERROR(VLOOKUP(B98,#REF!,4,FALSE),0)-VLOOKUP(B98,#REF!,4,FALSE)</f>
        <v>#REF!</v>
      </c>
      <c r="L98" s="9"/>
      <c r="M98" s="9"/>
      <c r="N98" s="9" t="e">
        <f t="shared" si="2"/>
        <v>#REF!</v>
      </c>
      <c r="O98" s="9" t="e">
        <f t="shared" si="3"/>
        <v>#REF!</v>
      </c>
      <c r="P98" s="24"/>
    </row>
    <row r="99" spans="1:16" x14ac:dyDescent="0.25">
      <c r="A99" s="24"/>
      <c r="B99" s="11" t="s">
        <v>176</v>
      </c>
      <c r="C99" s="11" t="s">
        <v>175</v>
      </c>
      <c r="D99" s="9">
        <f>IFERROR(VLOOKUP(B99,#REF!,3,FALSE),0)</f>
        <v>0</v>
      </c>
      <c r="E99" s="9">
        <f>IFERROR(VLOOKUP(B99,#REF!,4,FALSE),0)</f>
        <v>0</v>
      </c>
      <c r="F99" s="9" t="e">
        <f>IFERROR(VLOOKUP(B99,#REF!,4,FALSE),0)-VLOOKUP(B99,#REF!,4,FALSE)</f>
        <v>#REF!</v>
      </c>
      <c r="G99" s="9" t="e">
        <f>IFERROR(VLOOKUP(B99,#REF!,4,FALSE),0)-VLOOKUP(B99,#REF!,4,FALSE)</f>
        <v>#REF!</v>
      </c>
      <c r="H99" s="9" t="e">
        <f>IFERROR(VLOOKUP(B99,#REF!,4,FALSE),0)-VLOOKUP(B99,#REF!,4,FALSE)</f>
        <v>#REF!</v>
      </c>
      <c r="I99" s="9" t="e">
        <f>IFERROR(VLOOKUP(B99,#REF!,4,FALSE),0)-VLOOKUP(B99,#REF!,4,FALSE)</f>
        <v>#REF!</v>
      </c>
      <c r="J99" s="9" t="e">
        <f>IFERROR(VLOOKUP(B99,#REF!,4,FALSE),0)-VLOOKUP(B99,#REF!,4,FALSE)</f>
        <v>#REF!</v>
      </c>
      <c r="K99" s="9" t="e">
        <f>IFERROR(VLOOKUP(B99,#REF!,4,FALSE),0)-VLOOKUP(B99,#REF!,4,FALSE)</f>
        <v>#REF!</v>
      </c>
      <c r="L99" s="9"/>
      <c r="M99" s="9"/>
      <c r="N99" s="9" t="e">
        <f t="shared" si="2"/>
        <v>#REF!</v>
      </c>
      <c r="O99" s="9" t="e">
        <f t="shared" si="3"/>
        <v>#REF!</v>
      </c>
      <c r="P99" s="24"/>
    </row>
    <row r="100" spans="1:16" x14ac:dyDescent="0.25">
      <c r="A100" s="24"/>
      <c r="B100" s="11" t="s">
        <v>177</v>
      </c>
      <c r="C100" s="11" t="s">
        <v>178</v>
      </c>
      <c r="D100" s="9">
        <f>IFERROR(VLOOKUP(B100,#REF!,3,FALSE),0)</f>
        <v>0</v>
      </c>
      <c r="E100" s="9">
        <f>IFERROR(VLOOKUP(B100,#REF!,4,FALSE),0)</f>
        <v>0</v>
      </c>
      <c r="F100" s="9" t="e">
        <f>IFERROR(VLOOKUP(B100,#REF!,4,FALSE),0)-VLOOKUP(B100,#REF!,4,FALSE)</f>
        <v>#REF!</v>
      </c>
      <c r="G100" s="9" t="e">
        <f>IFERROR(VLOOKUP(B100,#REF!,4,FALSE),0)-VLOOKUP(B100,#REF!,4,FALSE)</f>
        <v>#REF!</v>
      </c>
      <c r="H100" s="9" t="e">
        <f>IFERROR(VLOOKUP(B100,#REF!,4,FALSE),0)-VLOOKUP(B100,#REF!,4,FALSE)</f>
        <v>#REF!</v>
      </c>
      <c r="I100" s="9" t="e">
        <f>IFERROR(VLOOKUP(B100,#REF!,4,FALSE),0)-VLOOKUP(B100,#REF!,4,FALSE)</f>
        <v>#REF!</v>
      </c>
      <c r="J100" s="9" t="e">
        <f>IFERROR(VLOOKUP(B100,#REF!,4,FALSE),0)-VLOOKUP(B100,#REF!,4,FALSE)</f>
        <v>#REF!</v>
      </c>
      <c r="K100" s="9" t="e">
        <f>IFERROR(VLOOKUP(B100,#REF!,4,FALSE),0)-VLOOKUP(B100,#REF!,4,FALSE)</f>
        <v>#REF!</v>
      </c>
      <c r="L100" s="9"/>
      <c r="M100" s="9"/>
      <c r="N100" s="9" t="e">
        <f t="shared" si="2"/>
        <v>#REF!</v>
      </c>
      <c r="O100" s="9" t="e">
        <f t="shared" si="3"/>
        <v>#REF!</v>
      </c>
      <c r="P100" s="24"/>
    </row>
    <row r="101" spans="1:16" x14ac:dyDescent="0.25">
      <c r="A101" s="24"/>
      <c r="B101" s="11" t="s">
        <v>179</v>
      </c>
      <c r="C101" s="11" t="s">
        <v>180</v>
      </c>
      <c r="D101" s="9">
        <f>IFERROR(VLOOKUP(B101,#REF!,3,FALSE),0)</f>
        <v>0</v>
      </c>
      <c r="E101" s="9">
        <f>IFERROR(VLOOKUP(B101,#REF!,4,FALSE),0)</f>
        <v>0</v>
      </c>
      <c r="F101" s="9" t="e">
        <f>IFERROR(VLOOKUP(B101,#REF!,4,FALSE),0)-VLOOKUP(B101,#REF!,4,FALSE)</f>
        <v>#REF!</v>
      </c>
      <c r="G101" s="9" t="e">
        <f>IFERROR(VLOOKUP(B101,#REF!,4,FALSE),0)-VLOOKUP(B101,#REF!,4,FALSE)</f>
        <v>#REF!</v>
      </c>
      <c r="H101" s="9" t="e">
        <f>IFERROR(VLOOKUP(B101,#REF!,4,FALSE),0)-VLOOKUP(B101,#REF!,4,FALSE)</f>
        <v>#REF!</v>
      </c>
      <c r="I101" s="9" t="e">
        <f>IFERROR(VLOOKUP(B101,#REF!,4,FALSE),0)-VLOOKUP(B101,#REF!,4,FALSE)</f>
        <v>#REF!</v>
      </c>
      <c r="J101" s="9" t="e">
        <f>IFERROR(VLOOKUP(B101,#REF!,4,FALSE),0)-VLOOKUP(B101,#REF!,4,FALSE)</f>
        <v>#REF!</v>
      </c>
      <c r="K101" s="9" t="e">
        <f>IFERROR(VLOOKUP(B101,#REF!,4,FALSE),0)-VLOOKUP(B101,#REF!,4,FALSE)</f>
        <v>#REF!</v>
      </c>
      <c r="L101" s="9"/>
      <c r="M101" s="9"/>
      <c r="N101" s="9" t="e">
        <f t="shared" si="2"/>
        <v>#REF!</v>
      </c>
      <c r="O101" s="9" t="e">
        <f t="shared" si="3"/>
        <v>#REF!</v>
      </c>
      <c r="P101" s="24"/>
    </row>
    <row r="102" spans="1:16" x14ac:dyDescent="0.25">
      <c r="A102" s="24"/>
      <c r="B102" s="11" t="s">
        <v>181</v>
      </c>
      <c r="C102" s="20" t="s">
        <v>182</v>
      </c>
      <c r="D102" s="9">
        <f>IFERROR(VLOOKUP(B102,#REF!,3,FALSE),0)</f>
        <v>0</v>
      </c>
      <c r="E102" s="9">
        <f>IFERROR(VLOOKUP(B102,#REF!,4,FALSE),0)</f>
        <v>0</v>
      </c>
      <c r="F102" s="9" t="e">
        <f>IFERROR(VLOOKUP(B102,#REF!,4,FALSE),0)-VLOOKUP(B102,#REF!,4,FALSE)</f>
        <v>#REF!</v>
      </c>
      <c r="G102" s="9" t="e">
        <f>IFERROR(VLOOKUP(B102,#REF!,4,FALSE),0)-VLOOKUP(B102,#REF!,4,FALSE)</f>
        <v>#REF!</v>
      </c>
      <c r="H102" s="9" t="e">
        <f>IFERROR(VLOOKUP(B102,#REF!,4,FALSE),0)-VLOOKUP(B102,#REF!,4,FALSE)</f>
        <v>#REF!</v>
      </c>
      <c r="I102" s="9" t="e">
        <f>IFERROR(VLOOKUP(B102,#REF!,4,FALSE),0)-VLOOKUP(B102,#REF!,4,FALSE)</f>
        <v>#REF!</v>
      </c>
      <c r="J102" s="9" t="e">
        <f>IFERROR(VLOOKUP(B102,#REF!,4,FALSE),0)-VLOOKUP(B102,#REF!,4,FALSE)</f>
        <v>#REF!</v>
      </c>
      <c r="K102" s="9" t="e">
        <f>IFERROR(VLOOKUP(B102,#REF!,4,FALSE),0)-VLOOKUP(B102,#REF!,4,FALSE)</f>
        <v>#REF!</v>
      </c>
      <c r="L102" s="9"/>
      <c r="M102" s="9"/>
      <c r="N102" s="9" t="e">
        <f t="shared" si="2"/>
        <v>#REF!</v>
      </c>
      <c r="O102" s="9" t="e">
        <f t="shared" si="3"/>
        <v>#REF!</v>
      </c>
      <c r="P102" s="24"/>
    </row>
    <row r="103" spans="1:16" ht="15.75" thickBot="1" x14ac:dyDescent="0.3">
      <c r="A103" s="24"/>
      <c r="B103" s="15" t="s">
        <v>183</v>
      </c>
      <c r="C103" s="23" t="s">
        <v>184</v>
      </c>
      <c r="D103" s="16">
        <f>IFERROR(VLOOKUP(B103,#REF!,3,FALSE),0)</f>
        <v>0</v>
      </c>
      <c r="E103" s="16">
        <f>IFERROR(VLOOKUP(B103,#REF!,4,FALSE),0)</f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/>
      <c r="M103" s="16"/>
      <c r="N103" s="16">
        <f t="shared" si="2"/>
        <v>0</v>
      </c>
      <c r="O103" s="16">
        <f t="shared" si="3"/>
        <v>0</v>
      </c>
      <c r="P103" s="24"/>
    </row>
    <row r="104" spans="1:16" ht="15.75" thickTop="1" x14ac:dyDescent="0.25">
      <c r="A104" s="24"/>
      <c r="B104" s="18"/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4"/>
    </row>
  </sheetData>
  <pageMargins left="0.70866141732283472" right="0.70866141732283472" top="0.74803149606299213" bottom="0.74803149606299213" header="0.31496062992125984" footer="0.31496062992125984"/>
  <pageSetup paperSize="14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 Ejecución Ing y Gas</vt:lpstr>
      <vt:lpstr>Modificaciones</vt:lpstr>
      <vt:lpstr>'Consolidado Ejecución Ing y Gas'!Área_de_impresión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cjara</dc:creator>
  <cp:lastModifiedBy>Carlos Jara Parada</cp:lastModifiedBy>
  <cp:lastPrinted>2017-03-14T21:34:09Z</cp:lastPrinted>
  <dcterms:created xsi:type="dcterms:W3CDTF">2014-06-10T17:42:05Z</dcterms:created>
  <dcterms:modified xsi:type="dcterms:W3CDTF">2025-11-03T19:27:02Z</dcterms:modified>
</cp:coreProperties>
</file>